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codeName="ThisWorkbook"/>
  <bookViews>
    <workbookView xWindow="0" yWindow="0" windowWidth="19410" windowHeight="11580" tabRatio="877"/>
  </bookViews>
  <sheets>
    <sheet name="Table of Contents" sheetId="58" r:id="rId1"/>
    <sheet name="2" sheetId="19" r:id="rId2"/>
    <sheet name="3" sheetId="27" r:id="rId3"/>
    <sheet name="4" sheetId="33" r:id="rId4"/>
    <sheet name="5" sheetId="46" r:id="rId5"/>
    <sheet name="6" sheetId="30" r:id="rId6"/>
    <sheet name="7" sheetId="31" r:id="rId7"/>
    <sheet name="8" sheetId="22" r:id="rId8"/>
    <sheet name="9" sheetId="8" r:id="rId9"/>
    <sheet name="10" sheetId="16" r:id="rId10"/>
    <sheet name="11" sheetId="48" r:id="rId11"/>
    <sheet name="12" sheetId="41" r:id="rId12"/>
    <sheet name="13" sheetId="43" r:id="rId13"/>
    <sheet name="14" sheetId="7" r:id="rId14"/>
  </sheets>
  <definedNames>
    <definedName name="_xlnm.Print_Area" localSheetId="11">'12'!$A$7:$Z$10</definedName>
    <definedName name="_xlnm.Print_Area" localSheetId="12">'13'!$A$8:$L$9</definedName>
    <definedName name="_xlnm.Print_Area" localSheetId="1">'2'!$A$8:$U$17</definedName>
    <definedName name="_xlnm.Print_Area" localSheetId="2">'3'!$A$8:$V$16</definedName>
    <definedName name="_xlnm.Print_Area" localSheetId="3">'4'!$A$8:$Y$12</definedName>
    <definedName name="_xlnm.Print_Area" localSheetId="4">'5'!$A$8:$U$12</definedName>
    <definedName name="_xlnm.Print_Area" localSheetId="5">'6'!$A$8:$Y$17</definedName>
    <definedName name="_xlnm.Print_Area" localSheetId="6">'7'!$A$8:$X$15</definedName>
    <definedName name="_xlnm.Print_Area" localSheetId="7">'8'!$A$1:$Z$8</definedName>
    <definedName name="_xlnm.Print_Area" localSheetId="8">'9'!$A$8:$AA$12</definedName>
  </definedNames>
  <calcPr calcId="171027"/>
</workbook>
</file>

<file path=xl/calcChain.xml><?xml version="1.0" encoding="utf-8"?>
<calcChain xmlns="http://schemas.openxmlformats.org/spreadsheetml/2006/main">
  <c r="K20" i="41" l="1"/>
  <c r="C20" i="8"/>
  <c r="B20" i="8"/>
  <c r="B17" i="33"/>
  <c r="B16" i="33"/>
</calcChain>
</file>

<file path=xl/sharedStrings.xml><?xml version="1.0" encoding="utf-8"?>
<sst xmlns="http://schemas.openxmlformats.org/spreadsheetml/2006/main" count="250" uniqueCount="180">
  <si>
    <t>€ Billions</t>
  </si>
  <si>
    <t>Austria</t>
  </si>
  <si>
    <t>Belgium</t>
  </si>
  <si>
    <t>Denmark</t>
  </si>
  <si>
    <t>France</t>
  </si>
  <si>
    <t>Germany</t>
  </si>
  <si>
    <t>Greece</t>
  </si>
  <si>
    <t>Ireland</t>
  </si>
  <si>
    <t>Italy</t>
  </si>
  <si>
    <t>Luxembourg</t>
  </si>
  <si>
    <t>Netherlands</t>
  </si>
  <si>
    <t>Portugal</t>
  </si>
  <si>
    <t>Spain</t>
  </si>
  <si>
    <t>Turkey</t>
  </si>
  <si>
    <t>UK</t>
  </si>
  <si>
    <t>Total</t>
  </si>
  <si>
    <t>US</t>
  </si>
  <si>
    <t>Finland</t>
  </si>
  <si>
    <t>Page &amp; Tab Number</t>
  </si>
  <si>
    <t>Other</t>
  </si>
  <si>
    <t>For any questions about our data or methodology, please contact us on julio.suarez@afme.eu</t>
  </si>
  <si>
    <t>How Europe's capital markets interconnect</t>
  </si>
  <si>
    <t>Supporting data</t>
  </si>
  <si>
    <t>EU</t>
  </si>
  <si>
    <t>No.</t>
  </si>
  <si>
    <r>
      <t xml:space="preserve">Sources: </t>
    </r>
    <r>
      <rPr>
        <sz val="8"/>
        <rFont val="Cambria"/>
        <family val="1"/>
        <scheme val="minor"/>
      </rPr>
      <t>Dealogic</t>
    </r>
  </si>
  <si>
    <t>Sources: AFME and Dealogic</t>
  </si>
  <si>
    <t>€ millions</t>
  </si>
  <si>
    <t>Corporate bond issuance</t>
  </si>
  <si>
    <t>Croatia</t>
  </si>
  <si>
    <t>Bucharest Stock Exchange</t>
  </si>
  <si>
    <t>Bulgarian Stock Exchange</t>
  </si>
  <si>
    <t>CEESEG - Budapest</t>
  </si>
  <si>
    <t>CEESEG - Prague</t>
  </si>
  <si>
    <t>NASDAQ Nordic - Copenhagen</t>
  </si>
  <si>
    <t>NASDAQ Nordic - Stockholm</t>
  </si>
  <si>
    <t>Warsaw Stock Exchange</t>
  </si>
  <si>
    <t>London Stock Exchange</t>
  </si>
  <si>
    <t>EU 28</t>
  </si>
  <si>
    <t>Domestic market capitalisation of listed shares</t>
  </si>
  <si>
    <t>Euro area*</t>
  </si>
  <si>
    <t>* As of November 2015</t>
  </si>
  <si>
    <t>Sources: AFME with data from ECB, Datastream, FESE, NASDAQ Nordic, LSEG, Bucharest Stock Exchange and CEESEG – Prague</t>
  </si>
  <si>
    <t>IPOs</t>
  </si>
  <si>
    <t>Follow-ons</t>
  </si>
  <si>
    <t>Convertibles</t>
  </si>
  <si>
    <t>Investment Grade</t>
  </si>
  <si>
    <t>High Yield</t>
  </si>
  <si>
    <t>Securitisation</t>
  </si>
  <si>
    <t>Covered Bonds</t>
  </si>
  <si>
    <r>
      <t>Source:</t>
    </r>
    <r>
      <rPr>
        <sz val="8"/>
        <rFont val="Cambria"/>
        <family val="1"/>
        <scheme val="minor"/>
      </rPr>
      <t xml:space="preserve"> AFME, SIFMA with various sources</t>
    </r>
  </si>
  <si>
    <t>Size of European capital markets</t>
  </si>
  <si>
    <t>Equity underwriting</t>
  </si>
  <si>
    <t>Fixed income issuance</t>
  </si>
  <si>
    <t>M&amp;A (of European firms as acquiring or target firms)</t>
  </si>
  <si>
    <t>Deal Value (Euro m)</t>
  </si>
  <si>
    <t>Year</t>
  </si>
  <si>
    <t>Initial Public Offerings (IPOs)</t>
  </si>
  <si>
    <t>Assets under Management</t>
  </si>
  <si>
    <t>Hungary</t>
  </si>
  <si>
    <t>Rest of Europe</t>
  </si>
  <si>
    <t>Countries</t>
  </si>
  <si>
    <t>AuM</t>
  </si>
  <si>
    <t>Market share</t>
  </si>
  <si>
    <r>
      <t>Sources:</t>
    </r>
    <r>
      <rPr>
        <sz val="8"/>
        <rFont val="Cambria"/>
        <family val="1"/>
        <scheme val="minor"/>
      </rPr>
      <t xml:space="preserve"> EFAMA</t>
    </r>
  </si>
  <si>
    <t>Sweden</t>
  </si>
  <si>
    <t>Others</t>
  </si>
  <si>
    <t>€ Millions</t>
  </si>
  <si>
    <t>Volumes of alternative finance (2014)</t>
  </si>
  <si>
    <t>Country</t>
  </si>
  <si>
    <t>Volume</t>
  </si>
  <si>
    <t>Deal Value (Proceeds)</t>
  </si>
  <si>
    <t>European corporate bond issuance</t>
  </si>
  <si>
    <t>UK corporate bond issuance</t>
  </si>
  <si>
    <t>Sources: E&amp;Y and the University of Cambridge</t>
  </si>
  <si>
    <t>SMEs</t>
  </si>
  <si>
    <t>Number of listed SMEs in the EU and the UK</t>
  </si>
  <si>
    <t>Assets criteria</t>
  </si>
  <si>
    <t>Revenue criteria</t>
  </si>
  <si>
    <t>%</t>
  </si>
  <si>
    <t>Number of SMEs in the EU and the UK</t>
  </si>
  <si>
    <t>Number of SMEs in the EU and the UK (million)</t>
  </si>
  <si>
    <t>Number (m)</t>
  </si>
  <si>
    <t>Sources: Thomson Reuters Eikon, UK Parliament and European Commission</t>
  </si>
  <si>
    <t xml:space="preserve"> £ billion</t>
  </si>
  <si>
    <t xml:space="preserve">   Belgium</t>
  </si>
  <si>
    <t xml:space="preserve">   France</t>
  </si>
  <si>
    <t xml:space="preserve">   Germany</t>
  </si>
  <si>
    <t xml:space="preserve">   Ireland</t>
  </si>
  <si>
    <t xml:space="preserve">   Italy</t>
  </si>
  <si>
    <t xml:space="preserve">   Luxembourg</t>
  </si>
  <si>
    <t xml:space="preserve">   Netherlands</t>
  </si>
  <si>
    <t xml:space="preserve">   Spain</t>
  </si>
  <si>
    <t xml:space="preserve">   World Total</t>
  </si>
  <si>
    <t>Total EU28</t>
  </si>
  <si>
    <t>Total Australasia and Oceania</t>
  </si>
  <si>
    <t>International Organisations</t>
  </si>
  <si>
    <t>Total Europe</t>
  </si>
  <si>
    <t>Total Americas</t>
  </si>
  <si>
    <t>Total Asia</t>
  </si>
  <si>
    <t>Total Africa</t>
  </si>
  <si>
    <t>Total EFTA</t>
  </si>
  <si>
    <t xml:space="preserve"> Balance sheets valued at end of year (liabilities)</t>
  </si>
  <si>
    <t xml:space="preserve"> International Investment Position by type of investment: Portfolio investment</t>
  </si>
  <si>
    <t>Region/country</t>
  </si>
  <si>
    <t xml:space="preserve"> Source:  Office for National Statistics</t>
  </si>
  <si>
    <t>15 years or over</t>
  </si>
  <si>
    <t>Financial service activities, except insurance and pension funding</t>
  </si>
  <si>
    <t>European Union (28 countries)</t>
  </si>
  <si>
    <t>United Kingdom</t>
  </si>
  <si>
    <t>:</t>
  </si>
  <si>
    <t>Insurance, reinsurance and pension funding, except compulsory social security</t>
  </si>
  <si>
    <t>Activities auxiliary to financial services and insurance activities</t>
  </si>
  <si>
    <t>Legal and accounting activities</t>
  </si>
  <si>
    <t>Activities of head offices; management consultancy activities</t>
  </si>
  <si>
    <t>Source: ONS</t>
  </si>
  <si>
    <t>European Union</t>
  </si>
  <si>
    <t>People employed in the financial services industrya and related professional services</t>
  </si>
  <si>
    <t>Million of people (3Q15)</t>
  </si>
  <si>
    <t>FX Trading (Spot, swaps, forwards and options)</t>
  </si>
  <si>
    <t>$mm per day</t>
  </si>
  <si>
    <t>Europe*</t>
  </si>
  <si>
    <t>EU ex-UK</t>
  </si>
  <si>
    <t>Global</t>
  </si>
  <si>
    <t>Rest of the EU</t>
  </si>
  <si>
    <t>Bulgaria</t>
  </si>
  <si>
    <t>-</t>
  </si>
  <si>
    <t>Czech Republic</t>
  </si>
  <si>
    <t>Estonia</t>
  </si>
  <si>
    <t>Cyprus</t>
  </si>
  <si>
    <t>Latvia</t>
  </si>
  <si>
    <t>Lithuania</t>
  </si>
  <si>
    <t>Malta</t>
  </si>
  <si>
    <t>Poland</t>
  </si>
  <si>
    <t>Romania</t>
  </si>
  <si>
    <t>Slovenia</t>
  </si>
  <si>
    <t>Slovakia</t>
  </si>
  <si>
    <t>Gross Value Added at Current prices</t>
  </si>
  <si>
    <t>Share of EU financial services activity (Financial and insurance activities), 2014</t>
  </si>
  <si>
    <t>GVA</t>
  </si>
  <si>
    <t>Sources: Eurostat</t>
  </si>
  <si>
    <t>Non -EU</t>
  </si>
  <si>
    <t>non-UK</t>
  </si>
  <si>
    <t>American</t>
  </si>
  <si>
    <t>Japan</t>
  </si>
  <si>
    <t>Other developed</t>
  </si>
  <si>
    <t>Source: Bank of England</t>
  </si>
  <si>
    <t>Banks operating in the UK</t>
  </si>
  <si>
    <t>Number</t>
  </si>
  <si>
    <t>Source: UK ONS</t>
  </si>
  <si>
    <t>The sum of constituent items may not always agree exactly with the totals shown due to rounding.</t>
  </si>
  <si>
    <t>£ million</t>
  </si>
  <si>
    <t>1. Capital Markets Financing</t>
  </si>
  <si>
    <t>2. SMEs and Growth</t>
  </si>
  <si>
    <t>3. Economy</t>
  </si>
  <si>
    <t>4. Trading and Risk Management</t>
  </si>
  <si>
    <t>World</t>
  </si>
  <si>
    <t>Sources: BIS</t>
  </si>
  <si>
    <t>$ million per day</t>
  </si>
  <si>
    <t>EUR average daily turnover (Spot, swaps, forwards and options)</t>
  </si>
  <si>
    <t>OTC FX turnover in April 2013, "net-gross" basis</t>
  </si>
  <si>
    <t xml:space="preserve">% </t>
  </si>
  <si>
    <t>Geographical distribution of global OTC interest rate derivatives market turnover</t>
  </si>
  <si>
    <t>April 2013, "net-gross" basis</t>
  </si>
  <si>
    <t>People employed in the financial services industry and related professional services</t>
  </si>
  <si>
    <t>Share of EU financial services activity</t>
  </si>
  <si>
    <t>Foreign Direct Investment to the UK</t>
  </si>
  <si>
    <t>Volumes of alternative finance</t>
  </si>
  <si>
    <t>FX Trading</t>
  </si>
  <si>
    <t>EUR average daily turnover</t>
  </si>
  <si>
    <t xml:space="preserve">EUROPE               </t>
  </si>
  <si>
    <t xml:space="preserve">THE AMERICAS          </t>
  </si>
  <si>
    <t xml:space="preserve">ASIA                       </t>
  </si>
  <si>
    <t>AUSTRALASIA &amp; OCEANIA</t>
  </si>
  <si>
    <t xml:space="preserve">AFRICA                         </t>
  </si>
  <si>
    <t xml:space="preserve">WORLD TOTAL       </t>
  </si>
  <si>
    <t>A negative sign before values indicates a net disinvestment in the UK.</t>
  </si>
  <si>
    <t>EFTA</t>
  </si>
  <si>
    <t>EU relative to world:</t>
  </si>
  <si>
    <t>FDI International investment positions in the United Kingdom analysed by area, 2005 to 2014 (Directional)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</si>
</sst>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#,##0.0_);\(#,##0.0\)"/>
    <numFmt numFmtId="166" formatCode="#,##0.0"/>
    <numFmt numFmtId="167" formatCode="_(* #,##0.0_);_(* \(#,##0.0\);_(* &quot;-&quot;?_);_(@_)"/>
    <numFmt numFmtId="168" formatCode="_(* #,##0_);_(* \(#,##0\);_(* &quot;-&quot;?_);_(@_)"/>
    <numFmt numFmtId="169" formatCode="_(* #,##0_);_(* \(#,##0\);_(* &quot;-&quot;??_);_(@_)"/>
  </numFmts>
  <fonts count="2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Cambria"/>
      <family val="1"/>
      <scheme val="minor"/>
    </font>
    <font>
      <sz val="10"/>
      <color indexed="8"/>
      <name val="Cambria"/>
      <family val="1"/>
      <scheme val="minor"/>
    </font>
    <font>
      <sz val="11"/>
      <color indexed="56"/>
      <name val="Cambria"/>
      <family val="1"/>
      <scheme val="minor"/>
    </font>
    <font>
      <b/>
      <u/>
      <sz val="10"/>
      <name val="Cambria"/>
      <family val="1"/>
      <scheme val="minor"/>
    </font>
    <font>
      <vertAlign val="superscript"/>
      <sz val="10"/>
      <name val="Cambria"/>
      <family val="1"/>
      <scheme val="minor"/>
    </font>
    <font>
      <sz val="10"/>
      <name val="HelveticaNeueLT Std"/>
      <family val="2"/>
      <scheme val="major"/>
    </font>
    <font>
      <sz val="10"/>
      <color indexed="8"/>
      <name val="HelveticaNeueLT Std"/>
      <family val="2"/>
      <scheme val="major"/>
    </font>
    <font>
      <b/>
      <sz val="8"/>
      <name val="Cambria"/>
      <family val="1"/>
      <scheme val="minor"/>
    </font>
    <font>
      <sz val="8"/>
      <name val="Cambria"/>
      <family val="1"/>
      <scheme val="minor"/>
    </font>
    <font>
      <b/>
      <sz val="8"/>
      <color theme="0"/>
      <name val="Cambria"/>
      <family val="1"/>
      <scheme val="minor"/>
    </font>
    <font>
      <b/>
      <sz val="8"/>
      <color indexed="9"/>
      <name val="Cambria"/>
      <family val="1"/>
      <scheme val="minor"/>
    </font>
    <font>
      <b/>
      <sz val="8"/>
      <name val="HelveticaNeueLT Std"/>
      <family val="2"/>
      <scheme val="major"/>
    </font>
    <font>
      <sz val="8"/>
      <name val="HelveticaNeueLT Std"/>
      <family val="2"/>
      <scheme val="major"/>
    </font>
    <font>
      <sz val="18"/>
      <color rgb="FF78A22F"/>
      <name val="HelveticaNeueLT Std"/>
      <family val="2"/>
      <scheme val="major"/>
    </font>
    <font>
      <sz val="10"/>
      <color rgb="FF78A22F"/>
      <name val="Cambria"/>
      <family val="1"/>
      <scheme val="minor"/>
    </font>
    <font>
      <sz val="11"/>
      <color rgb="FF78A22F"/>
      <name val="Cambria"/>
      <family val="1"/>
      <scheme val="minor"/>
    </font>
    <font>
      <b/>
      <sz val="11"/>
      <name val="Cambria"/>
      <family val="1"/>
      <scheme val="minor"/>
    </font>
    <font>
      <u/>
      <sz val="10"/>
      <color rgb="FF01662A"/>
      <name val="Cambria"/>
      <family val="1"/>
      <scheme val="minor"/>
    </font>
    <font>
      <u/>
      <sz val="12"/>
      <color rgb="FF01662A"/>
      <name val="Cambria"/>
      <family val="1"/>
      <scheme val="minor"/>
    </font>
    <font>
      <b/>
      <sz val="11"/>
      <color indexed="8"/>
      <name val="Cambria"/>
      <family val="1"/>
      <scheme val="minor"/>
    </font>
    <font>
      <sz val="14"/>
      <color rgb="FF78A22F"/>
      <name val="HelveticaNeueLT Std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DADA"/>
        <bgColor indexed="64"/>
      </patternFill>
    </fill>
  </fills>
  <borders count="9">
    <border>
      <left/>
      <right/>
      <top/>
      <bottom/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rgb="FFA7A9AC"/>
      </bottom>
      <diagonal/>
    </border>
    <border>
      <left style="thin">
        <color rgb="FFA7A9AC"/>
      </left>
      <right style="thin">
        <color rgb="FFA7A9AC"/>
      </right>
      <top style="thin">
        <color rgb="FFA7A9AC"/>
      </top>
      <bottom style="thin">
        <color theme="0"/>
      </bottom>
      <diagonal/>
    </border>
    <border>
      <left style="thin">
        <color rgb="FF95A3AD"/>
      </left>
      <right style="thin">
        <color rgb="FF95A3AD"/>
      </right>
      <top style="thin">
        <color rgb="FF95A3AD"/>
      </top>
      <bottom style="thin">
        <color rgb="FF95A3AD"/>
      </bottom>
      <diagonal/>
    </border>
    <border>
      <left style="thin">
        <color rgb="FFA7A9AC"/>
      </left>
      <right/>
      <top style="thin">
        <color rgb="FFA7A9AC"/>
      </top>
      <bottom style="thin">
        <color rgb="FFA7A9AC"/>
      </bottom>
      <diagonal/>
    </border>
    <border>
      <left/>
      <right/>
      <top style="thin">
        <color rgb="FFA7A9AC"/>
      </top>
      <bottom style="thin">
        <color rgb="FFA7A9AC"/>
      </bottom>
      <diagonal/>
    </border>
    <border>
      <left/>
      <right style="thin">
        <color rgb="FFA7A9AC"/>
      </right>
      <top style="thin">
        <color rgb="FFA7A9AC"/>
      </top>
      <bottom style="thin">
        <color rgb="FFA7A9AC"/>
      </bottom>
      <diagonal/>
    </border>
    <border>
      <left style="thin">
        <color rgb="FFA7A9AC"/>
      </left>
      <right style="thin">
        <color rgb="FFA7A9AC"/>
      </right>
      <top style="thin">
        <color rgb="FFA7A9AC"/>
      </top>
      <bottom/>
      <diagonal/>
    </border>
    <border>
      <left style="thin">
        <color rgb="FFA7A9AC"/>
      </left>
      <right style="thin">
        <color rgb="FFA7A9AC"/>
      </right>
      <top/>
      <bottom style="thin">
        <color rgb="FFA7A9AC"/>
      </bottom>
      <diagonal/>
    </border>
  </borders>
  <cellStyleXfs count="11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  <xf numFmtId="0" fontId="2" fillId="0" borderId="0">
      <alignment horizontal="left" wrapText="1"/>
    </xf>
    <xf numFmtId="9" fontId="4" fillId="0" borderId="0" applyFont="0" applyFill="0" applyBorder="0" applyAlignment="0" applyProtection="0"/>
    <xf numFmtId="0" fontId="16" fillId="4" borderId="0"/>
  </cellStyleXfs>
  <cellXfs count="99">
    <xf numFmtId="0" fontId="0" fillId="0" borderId="0" xfId="0" applyAlignment="1"/>
    <xf numFmtId="0" fontId="5" fillId="0" borderId="0" xfId="0" applyFont="1" applyAlignment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 applyAlignment="1"/>
    <xf numFmtId="0" fontId="12" fillId="4" borderId="0" xfId="0" applyFont="1" applyFill="1" applyAlignment="1"/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Alignment="1"/>
    <xf numFmtId="0" fontId="12" fillId="4" borderId="0" xfId="0" applyFont="1" applyFill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13" fillId="0" borderId="1" xfId="1" applyNumberFormat="1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5" fillId="4" borderId="0" xfId="0" applyFont="1" applyFill="1">
      <alignment horizontal="left" wrapText="1"/>
    </xf>
    <xf numFmtId="0" fontId="12" fillId="0" borderId="1" xfId="0" applyFont="1" applyBorder="1" applyAlignment="1"/>
    <xf numFmtId="167" fontId="13" fillId="0" borderId="1" xfId="1" applyNumberFormat="1" applyFont="1" applyFill="1" applyBorder="1" applyAlignment="1">
      <alignment horizontal="center"/>
    </xf>
    <xf numFmtId="164" fontId="13" fillId="4" borderId="0" xfId="0" applyNumberFormat="1" applyFont="1" applyFill="1" applyAlignment="1"/>
    <xf numFmtId="0" fontId="13" fillId="4" borderId="0" xfId="0" applyFont="1" applyFill="1" applyBorder="1" applyAlignment="1"/>
    <xf numFmtId="0" fontId="12" fillId="0" borderId="1" xfId="0" applyFont="1" applyFill="1" applyBorder="1" applyAlignment="1"/>
    <xf numFmtId="0" fontId="13" fillId="4" borderId="0" xfId="0" applyNumberFormat="1" applyFont="1" applyFill="1" applyAlignment="1"/>
    <xf numFmtId="166" fontId="13" fillId="0" borderId="1" xfId="1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left"/>
    </xf>
    <xf numFmtId="166" fontId="13" fillId="2" borderId="1" xfId="1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3" fillId="4" borderId="0" xfId="0" applyFont="1" applyFill="1">
      <alignment horizontal="left" wrapText="1"/>
    </xf>
    <xf numFmtId="0" fontId="14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166" fontId="13" fillId="0" borderId="3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0" fontId="16" fillId="4" borderId="0" xfId="0" applyFont="1" applyFill="1" applyAlignment="1"/>
    <xf numFmtId="0" fontId="17" fillId="4" borderId="0" xfId="0" applyFont="1" applyFill="1" applyAlignment="1"/>
    <xf numFmtId="0" fontId="16" fillId="4" borderId="0" xfId="10"/>
    <xf numFmtId="165" fontId="13" fillId="5" borderId="1" xfId="1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0" fontId="11" fillId="4" borderId="0" xfId="0" applyFont="1" applyFill="1" applyAlignment="1"/>
    <xf numFmtId="0" fontId="10" fillId="4" borderId="0" xfId="0" applyFont="1" applyFill="1" applyAlignment="1"/>
    <xf numFmtId="0" fontId="7" fillId="4" borderId="0" xfId="0" applyFont="1" applyFill="1" applyAlignment="1"/>
    <xf numFmtId="0" fontId="5" fillId="4" borderId="0" xfId="0" applyFont="1" applyFill="1" applyAlignment="1"/>
    <xf numFmtId="0" fontId="5" fillId="4" borderId="0" xfId="0" applyFont="1" applyFill="1" applyAlignment="1">
      <alignment horizontal="center"/>
    </xf>
    <xf numFmtId="0" fontId="6" fillId="4" borderId="0" xfId="0" applyFont="1" applyFill="1" applyAlignment="1"/>
    <xf numFmtId="0" fontId="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0" xfId="0" applyFont="1" applyFill="1" applyAlignment="1"/>
    <xf numFmtId="0" fontId="21" fillId="4" borderId="0" xfId="0" applyFont="1" applyFill="1" applyAlignment="1"/>
    <xf numFmtId="167" fontId="13" fillId="5" borderId="1" xfId="1" applyNumberFormat="1" applyFont="1" applyFill="1" applyBorder="1" applyAlignment="1">
      <alignment horizontal="center"/>
    </xf>
    <xf numFmtId="167" fontId="12" fillId="5" borderId="1" xfId="0" applyNumberFormat="1" applyFont="1" applyFill="1" applyBorder="1" applyAlignment="1"/>
    <xf numFmtId="0" fontId="12" fillId="5" borderId="1" xfId="0" applyFont="1" applyFill="1" applyBorder="1" applyAlignment="1"/>
    <xf numFmtId="9" fontId="12" fillId="5" borderId="1" xfId="7" applyFont="1" applyFill="1" applyBorder="1" applyAlignment="1">
      <alignment horizontal="center"/>
    </xf>
    <xf numFmtId="166" fontId="13" fillId="5" borderId="1" xfId="1" applyNumberFormat="1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left"/>
    </xf>
    <xf numFmtId="0" fontId="22" fillId="4" borderId="0" xfId="5" applyFont="1" applyFill="1" applyAlignment="1" applyProtection="1">
      <alignment horizontal="center"/>
    </xf>
    <xf numFmtId="0" fontId="15" fillId="3" borderId="1" xfId="0" applyFont="1" applyFill="1" applyBorder="1" applyAlignment="1">
      <alignment horizontal="center"/>
    </xf>
    <xf numFmtId="0" fontId="23" fillId="4" borderId="0" xfId="5" applyFont="1" applyFill="1" applyAlignment="1" applyProtection="1">
      <alignment horizontal="center"/>
    </xf>
    <xf numFmtId="0" fontId="24" fillId="4" borderId="0" xfId="0" applyFont="1" applyFill="1" applyAlignment="1"/>
    <xf numFmtId="37" fontId="13" fillId="0" borderId="1" xfId="1" applyNumberFormat="1" applyFont="1" applyFill="1" applyBorder="1" applyAlignment="1">
      <alignment horizontal="center"/>
    </xf>
    <xf numFmtId="37" fontId="13" fillId="5" borderId="1" xfId="1" applyNumberFormat="1" applyFont="1" applyFill="1" applyBorder="1" applyAlignment="1">
      <alignment horizontal="center"/>
    </xf>
    <xf numFmtId="17" fontId="14" fillId="3" borderId="1" xfId="0" applyNumberFormat="1" applyFont="1" applyFill="1" applyBorder="1" applyAlignment="1">
      <alignment horizontal="center"/>
    </xf>
    <xf numFmtId="168" fontId="13" fillId="0" borderId="1" xfId="1" applyNumberFormat="1" applyFont="1" applyFill="1" applyBorder="1" applyAlignment="1">
      <alignment horizontal="center"/>
    </xf>
    <xf numFmtId="168" fontId="13" fillId="5" borderId="2" xfId="0" applyNumberFormat="1" applyFont="1" applyFill="1" applyBorder="1" applyAlignment="1">
      <alignment horizontal="center"/>
    </xf>
    <xf numFmtId="169" fontId="13" fillId="5" borderId="1" xfId="1" applyNumberFormat="1" applyFont="1" applyFill="1" applyBorder="1" applyAlignment="1">
      <alignment horizontal="right"/>
    </xf>
    <xf numFmtId="9" fontId="13" fillId="4" borderId="0" xfId="7" applyFont="1" applyFill="1" applyAlignment="1"/>
    <xf numFmtId="167" fontId="12" fillId="0" borderId="1" xfId="0" applyNumberFormat="1" applyFont="1" applyBorder="1" applyAlignment="1">
      <alignment horizontal="right"/>
    </xf>
    <xf numFmtId="167" fontId="12" fillId="5" borderId="1" xfId="0" applyNumberFormat="1" applyFont="1" applyFill="1" applyBorder="1" applyAlignment="1">
      <alignment wrapText="1"/>
    </xf>
    <xf numFmtId="167" fontId="12" fillId="0" borderId="1" xfId="1" applyNumberFormat="1" applyFont="1" applyFill="1" applyBorder="1" applyAlignment="1">
      <alignment horizontal="center"/>
    </xf>
    <xf numFmtId="9" fontId="13" fillId="2" borderId="1" xfId="7" applyFont="1" applyFill="1" applyBorder="1" applyAlignment="1">
      <alignment horizontal="center"/>
    </xf>
    <xf numFmtId="9" fontId="13" fillId="0" borderId="3" xfId="7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right"/>
    </xf>
    <xf numFmtId="0" fontId="21" fillId="4" borderId="0" xfId="0" applyFont="1" applyFill="1" applyAlignment="1">
      <alignment horizontal="left"/>
    </xf>
    <xf numFmtId="2" fontId="13" fillId="0" borderId="1" xfId="0" applyNumberFormat="1" applyFont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/>
    </xf>
    <xf numFmtId="9" fontId="13" fillId="0" borderId="1" xfId="7" applyFont="1" applyFill="1" applyBorder="1" applyAlignment="1">
      <alignment horizontal="center"/>
    </xf>
    <xf numFmtId="9" fontId="13" fillId="5" borderId="1" xfId="7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37" fontId="12" fillId="5" borderId="1" xfId="1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164" fontId="13" fillId="4" borderId="0" xfId="0" applyNumberFormat="1" applyFont="1" applyFill="1" applyAlignment="1">
      <alignment horizontal="right"/>
    </xf>
    <xf numFmtId="169" fontId="13" fillId="5" borderId="1" xfId="1" applyNumberFormat="1" applyFont="1" applyFill="1" applyBorder="1" applyAlignment="1">
      <alignment horizontal="center"/>
    </xf>
    <xf numFmtId="169" fontId="13" fillId="2" borderId="1" xfId="1" applyNumberFormat="1" applyFont="1" applyFill="1" applyBorder="1" applyAlignment="1">
      <alignment horizontal="center"/>
    </xf>
    <xf numFmtId="164" fontId="12" fillId="5" borderId="1" xfId="1" applyNumberFormat="1" applyFont="1" applyFill="1" applyBorder="1" applyAlignment="1">
      <alignment horizontal="left"/>
    </xf>
    <xf numFmtId="164" fontId="13" fillId="5" borderId="1" xfId="1" applyNumberFormat="1" applyFont="1" applyFill="1" applyBorder="1" applyAlignment="1">
      <alignment horizontal="right"/>
    </xf>
    <xf numFmtId="164" fontId="12" fillId="4" borderId="0" xfId="1" applyNumberFormat="1" applyFont="1" applyFill="1" applyBorder="1" applyAlignment="1">
      <alignment horizontal="left"/>
    </xf>
    <xf numFmtId="169" fontId="13" fillId="4" borderId="0" xfId="1" applyNumberFormat="1" applyFont="1" applyFill="1" applyBorder="1" applyAlignment="1">
      <alignment horizontal="center"/>
    </xf>
    <xf numFmtId="169" fontId="12" fillId="4" borderId="0" xfId="1" applyNumberFormat="1" applyFont="1" applyFill="1" applyBorder="1" applyAlignment="1">
      <alignment horizontal="left"/>
    </xf>
    <xf numFmtId="9" fontId="12" fillId="4" borderId="0" xfId="7" applyNumberFormat="1" applyFont="1" applyFill="1" applyAlignment="1"/>
    <xf numFmtId="0" fontId="18" fillId="4" borderId="0" xfId="0" applyFont="1" applyFill="1" applyAlignment="1">
      <alignment horizontal="left" indent="14"/>
    </xf>
    <xf numFmtId="0" fontId="25" fillId="4" borderId="0" xfId="0" applyFont="1" applyFill="1" applyAlignment="1">
      <alignment horizontal="left" indent="14"/>
    </xf>
    <xf numFmtId="0" fontId="15" fillId="3" borderId="1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</cellXfs>
  <cellStyles count="11">
    <cellStyle name="Comma" xfId="1" builtinId="3"/>
    <cellStyle name="Comma 12" xfId="2"/>
    <cellStyle name="Comma 6" xfId="3"/>
    <cellStyle name="Comma 7" xfId="4"/>
    <cellStyle name="Hyperlink" xfId="5" builtinId="8"/>
    <cellStyle name="Normal" xfId="0" builtinId="0"/>
    <cellStyle name="Normal 10" xfId="6"/>
    <cellStyle name="Percent" xfId="7" builtinId="5"/>
    <cellStyle name="Percent 2" xfId="9"/>
    <cellStyle name="Style 1" xfId="8"/>
    <cellStyle name="Titles" xfId="10"/>
  </cellStyles>
  <dxfs count="0"/>
  <tableStyles count="0" defaultTableStyle="TableStyleMedium9" defaultPivotStyle="PivotStyleLight16"/>
  <colors>
    <mruColors>
      <color rgb="FF78A22F"/>
      <color rgb="FF01662A"/>
      <color rgb="FFDADADA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1619250</xdr:colOff>
      <xdr:row>4</xdr:row>
      <xdr:rowOff>138113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8575"/>
          <a:ext cx="1914525" cy="957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512152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6</xdr:row>
      <xdr:rowOff>42863</xdr:rowOff>
    </xdr:to>
    <xdr:pic>
      <xdr:nvPicPr>
        <xdr:cNvPr id="3" name="Picture 2" descr="AFME_rgb_low_CW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652829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285017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914525" cy="957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6</xdr:row>
      <xdr:rowOff>42863</xdr:rowOff>
    </xdr:to>
    <xdr:pic>
      <xdr:nvPicPr>
        <xdr:cNvPr id="3" name="Picture 2" descr="AFME_rgb_low_CW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476250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6</xdr:row>
      <xdr:rowOff>42863</xdr:rowOff>
    </xdr:to>
    <xdr:pic>
      <xdr:nvPicPr>
        <xdr:cNvPr id="3" name="Picture 2" descr="AFME_rgb_low_CW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6</xdr:row>
      <xdr:rowOff>42863</xdr:rowOff>
    </xdr:to>
    <xdr:pic>
      <xdr:nvPicPr>
        <xdr:cNvPr id="2" name="Picture 1" descr="AFME_rgb_low_CW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14525" cy="957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FME(2016)">
  <a:themeElements>
    <a:clrScheme name="AFME (2016 NEW)">
      <a:dk1>
        <a:sysClr val="windowText" lastClr="000000"/>
      </a:dk1>
      <a:lt1>
        <a:srgbClr val="FFFFFF"/>
      </a:lt1>
      <a:dk2>
        <a:srgbClr val="78A22F"/>
      </a:dk2>
      <a:lt2>
        <a:srgbClr val="565656"/>
      </a:lt2>
      <a:accent1>
        <a:srgbClr val="01662A"/>
      </a:accent1>
      <a:accent2>
        <a:srgbClr val="004679"/>
      </a:accent2>
      <a:accent3>
        <a:srgbClr val="009CD9"/>
      </a:accent3>
      <a:accent4>
        <a:srgbClr val="009490"/>
      </a:accent4>
      <a:accent5>
        <a:srgbClr val="C88200"/>
      </a:accent5>
      <a:accent6>
        <a:srgbClr val="A81915"/>
      </a:accent6>
      <a:hlink>
        <a:srgbClr val="78A22F"/>
      </a:hlink>
      <a:folHlink>
        <a:srgbClr val="78A22F"/>
      </a:folHlink>
    </a:clrScheme>
    <a:fontScheme name="AFME(2016)">
      <a:majorFont>
        <a:latin typeface="HelveticaNeueLT Std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ampson1@bloomberg.net" TargetMode="External"/><Relationship Id="rId3" Type="http://schemas.openxmlformats.org/officeDocument/2006/relationships/hyperlink" Target="mailto:nathan.kirk@markit.com" TargetMode="External"/><Relationship Id="rId7" Type="http://schemas.openxmlformats.org/officeDocument/2006/relationships/hyperlink" Target="mailto:victoria_davis@standardandpoors.com" TargetMode="External"/><Relationship Id="rId2" Type="http://schemas.openxmlformats.org/officeDocument/2006/relationships/hyperlink" Target="mailto:julia.tung@moodys.com" TargetMode="External"/><Relationship Id="rId1" Type="http://schemas.openxmlformats.org/officeDocument/2006/relationships/hyperlink" Target="mailto:julia.tung@moodys.com" TargetMode="External"/><Relationship Id="rId6" Type="http://schemas.openxmlformats.org/officeDocument/2006/relationships/hyperlink" Target="mailto:Kaivalya.Vishnu@fitchratings.com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kim_trepp@trepp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im_trepp@trepp.com" TargetMode="External"/><Relationship Id="rId9" Type="http://schemas.openxmlformats.org/officeDocument/2006/relationships/hyperlink" Target="mailto:msampson1@bloomberg.ne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tabSelected="1" view="pageBreakPreview" zoomScaleNormal="100" zoomScaleSheetLayoutView="100" workbookViewId="0">
      <selection activeCell="A31" sqref="A31"/>
    </sheetView>
  </sheetViews>
  <sheetFormatPr defaultColWidth="5.140625" defaultRowHeight="12.75"/>
  <cols>
    <col min="1" max="1" width="5.140625" style="1" bestFit="1" customWidth="1"/>
    <col min="2" max="2" width="65" style="1" customWidth="1"/>
    <col min="3" max="3" width="26.28515625" style="1" customWidth="1"/>
    <col min="4" max="4" width="53.7109375" style="1" bestFit="1" customWidth="1"/>
    <col min="5" max="5" width="13.28515625" style="1" customWidth="1"/>
    <col min="6" max="255" width="9.140625" style="1" customWidth="1"/>
    <col min="256" max="16384" width="5.140625" style="1"/>
  </cols>
  <sheetData>
    <row r="1" spans="1:9">
      <c r="A1" s="41"/>
      <c r="B1" s="41"/>
      <c r="C1" s="41"/>
    </row>
    <row r="2" spans="1:9" ht="23.25">
      <c r="A2" s="41"/>
      <c r="B2" s="91" t="s">
        <v>21</v>
      </c>
      <c r="C2" s="91"/>
    </row>
    <row r="3" spans="1:9" ht="18">
      <c r="A3" s="41"/>
      <c r="B3" s="92" t="s">
        <v>22</v>
      </c>
      <c r="C3" s="92"/>
    </row>
    <row r="4" spans="1:9" s="7" customFormat="1">
      <c r="A4" s="39"/>
      <c r="B4" s="39"/>
      <c r="C4" s="38"/>
    </row>
    <row r="5" spans="1:9" s="7" customFormat="1">
      <c r="A5" s="39"/>
      <c r="B5" s="39"/>
      <c r="C5" s="38"/>
    </row>
    <row r="6" spans="1:9" ht="14.25">
      <c r="A6" s="41"/>
      <c r="B6" s="40"/>
      <c r="C6" s="45" t="s">
        <v>18</v>
      </c>
    </row>
    <row r="7" spans="1:9" ht="14.25">
      <c r="A7" s="41"/>
      <c r="B7" s="46" t="s">
        <v>152</v>
      </c>
      <c r="C7" s="42"/>
      <c r="D7" s="2"/>
    </row>
    <row r="8" spans="1:9" ht="15">
      <c r="A8" s="41"/>
      <c r="B8" s="43" t="s">
        <v>28</v>
      </c>
      <c r="C8" s="55">
        <v>2</v>
      </c>
      <c r="E8" s="3"/>
      <c r="F8" s="4"/>
      <c r="G8" s="5"/>
      <c r="H8" s="5"/>
      <c r="I8" s="5"/>
    </row>
    <row r="9" spans="1:9" ht="15">
      <c r="A9" s="41"/>
      <c r="B9" s="43" t="s">
        <v>39</v>
      </c>
      <c r="C9" s="55">
        <v>3</v>
      </c>
      <c r="E9" s="3"/>
      <c r="F9" s="4"/>
      <c r="G9" s="5"/>
      <c r="H9" s="5"/>
      <c r="I9" s="5"/>
    </row>
    <row r="10" spans="1:9" ht="15">
      <c r="A10" s="41"/>
      <c r="B10" s="43" t="s">
        <v>51</v>
      </c>
      <c r="C10" s="55">
        <v>4</v>
      </c>
      <c r="E10" s="3"/>
      <c r="F10" s="4"/>
      <c r="G10" s="5"/>
      <c r="H10" s="5"/>
      <c r="I10" s="5"/>
    </row>
    <row r="11" spans="1:9" ht="15">
      <c r="A11" s="41"/>
      <c r="B11" s="43" t="s">
        <v>57</v>
      </c>
      <c r="C11" s="55">
        <v>5</v>
      </c>
      <c r="E11" s="3"/>
      <c r="F11" s="4"/>
      <c r="G11" s="5"/>
      <c r="H11" s="5"/>
      <c r="I11" s="5"/>
    </row>
    <row r="12" spans="1:9" ht="15">
      <c r="A12" s="41"/>
      <c r="B12" s="43" t="s">
        <v>58</v>
      </c>
      <c r="C12" s="55">
        <v>6</v>
      </c>
      <c r="E12" s="3"/>
      <c r="F12" s="4"/>
      <c r="G12" s="5"/>
      <c r="H12" s="5"/>
      <c r="I12" s="5"/>
    </row>
    <row r="13" spans="1:9" ht="15">
      <c r="A13" s="41"/>
      <c r="B13" s="44"/>
      <c r="C13" s="55"/>
      <c r="E13" s="3"/>
      <c r="F13" s="4"/>
      <c r="G13" s="5"/>
      <c r="H13" s="5"/>
      <c r="I13" s="5"/>
    </row>
    <row r="14" spans="1:9" ht="15">
      <c r="A14" s="41"/>
      <c r="B14" s="46" t="s">
        <v>153</v>
      </c>
      <c r="C14" s="55"/>
      <c r="E14" s="3"/>
      <c r="F14" s="4"/>
      <c r="G14" s="6"/>
      <c r="H14" s="6"/>
      <c r="I14" s="6"/>
    </row>
    <row r="15" spans="1:9">
      <c r="A15" s="41"/>
      <c r="B15" s="43" t="s">
        <v>167</v>
      </c>
      <c r="C15" s="55">
        <v>7</v>
      </c>
    </row>
    <row r="16" spans="1:9" ht="15">
      <c r="A16" s="41"/>
      <c r="B16" s="43" t="s">
        <v>80</v>
      </c>
      <c r="C16" s="55">
        <v>8</v>
      </c>
      <c r="E16" s="3"/>
      <c r="F16" s="4"/>
      <c r="G16" s="5"/>
      <c r="H16" s="5"/>
      <c r="I16" s="5"/>
    </row>
    <row r="17" spans="1:9">
      <c r="A17" s="41"/>
      <c r="B17" s="43" t="s">
        <v>76</v>
      </c>
      <c r="C17" s="55">
        <v>8</v>
      </c>
    </row>
    <row r="18" spans="1:9" ht="15">
      <c r="A18" s="41"/>
      <c r="B18" s="43"/>
      <c r="C18" s="55"/>
      <c r="E18" s="3"/>
      <c r="F18" s="4"/>
      <c r="G18" s="5"/>
      <c r="H18" s="5"/>
      <c r="I18" s="5"/>
    </row>
    <row r="19" spans="1:9" ht="15">
      <c r="A19" s="41"/>
      <c r="B19" s="46" t="s">
        <v>154</v>
      </c>
      <c r="C19" s="55"/>
      <c r="E19" s="3"/>
      <c r="F19" s="4"/>
      <c r="G19" s="5"/>
      <c r="H19" s="5"/>
      <c r="I19" s="5"/>
    </row>
    <row r="20" spans="1:9" ht="15">
      <c r="A20" s="41"/>
      <c r="B20" s="43" t="s">
        <v>164</v>
      </c>
      <c r="C20" s="55">
        <v>9</v>
      </c>
      <c r="E20" s="3"/>
      <c r="F20" s="4"/>
      <c r="G20" s="5"/>
      <c r="H20" s="5"/>
      <c r="I20" s="5"/>
    </row>
    <row r="21" spans="1:9" ht="15">
      <c r="A21" s="41"/>
      <c r="B21" s="43" t="s">
        <v>165</v>
      </c>
      <c r="C21" s="55">
        <v>10</v>
      </c>
      <c r="E21" s="3"/>
      <c r="F21" s="4"/>
      <c r="G21" s="5"/>
      <c r="H21" s="5"/>
      <c r="I21" s="5"/>
    </row>
    <row r="22" spans="1:9">
      <c r="A22" s="41"/>
      <c r="B22" s="43" t="s">
        <v>147</v>
      </c>
      <c r="C22" s="55">
        <v>11</v>
      </c>
    </row>
    <row r="23" spans="1:9">
      <c r="A23" s="41"/>
      <c r="B23" s="43" t="s">
        <v>166</v>
      </c>
      <c r="C23" s="55">
        <v>12</v>
      </c>
    </row>
    <row r="24" spans="1:9">
      <c r="A24" s="41"/>
      <c r="B24" s="43" t="s">
        <v>103</v>
      </c>
      <c r="C24" s="55">
        <v>13</v>
      </c>
    </row>
    <row r="25" spans="1:9">
      <c r="A25" s="41"/>
      <c r="B25" s="43"/>
      <c r="C25" s="55"/>
    </row>
    <row r="26" spans="1:9" ht="14.25">
      <c r="A26" s="41"/>
      <c r="B26" s="46" t="s">
        <v>155</v>
      </c>
      <c r="C26" s="55"/>
    </row>
    <row r="27" spans="1:9">
      <c r="A27" s="41"/>
      <c r="B27" s="43" t="s">
        <v>168</v>
      </c>
      <c r="C27" s="55">
        <v>14</v>
      </c>
    </row>
    <row r="28" spans="1:9">
      <c r="A28" s="41"/>
      <c r="B28" s="43" t="s">
        <v>169</v>
      </c>
      <c r="C28" s="55">
        <v>14</v>
      </c>
    </row>
    <row r="29" spans="1:9">
      <c r="A29" s="41"/>
      <c r="B29" s="43" t="s">
        <v>162</v>
      </c>
      <c r="C29" s="55">
        <v>14</v>
      </c>
    </row>
    <row r="30" spans="1:9">
      <c r="A30" s="41"/>
      <c r="B30" s="43"/>
      <c r="C30" s="55"/>
    </row>
    <row r="31" spans="1:9">
      <c r="A31" s="41"/>
      <c r="B31" s="43"/>
      <c r="C31" s="55"/>
    </row>
    <row r="32" spans="1:9" ht="15.75">
      <c r="A32" s="58" t="s">
        <v>20</v>
      </c>
      <c r="B32" s="57"/>
    </row>
    <row r="33" spans="1:3">
      <c r="A33" s="41"/>
      <c r="B33" s="43"/>
      <c r="C33" s="55"/>
    </row>
  </sheetData>
  <mergeCells count="2">
    <mergeCell ref="B2:C2"/>
    <mergeCell ref="B3:C3"/>
  </mergeCells>
  <hyperlinks>
    <hyperlink ref="E24" r:id="rId1" display="julia.tung@moodys.com"/>
    <hyperlink ref="E21" r:id="rId2" display="julia.tung@moodys.com"/>
    <hyperlink ref="E25" r:id="rId3" display="nathan.kirk@markit.com"/>
    <hyperlink ref="E26" r:id="rId4" display="kim_trepp@trepp.com"/>
    <hyperlink ref="E27" r:id="rId5" display="kim_trepp@trepp.com"/>
    <hyperlink ref="E20" r:id="rId6" display="Kaivalya.Vishnu@fitchratings.com"/>
    <hyperlink ref="E22" r:id="rId7" display="victoria_davis@standardandpoors.com"/>
    <hyperlink ref="E15" r:id="rId8" display="msampson1@bloomberg.net"/>
    <hyperlink ref="E17" r:id="rId9" display="msampson1@bloomberg.net"/>
    <hyperlink ref="C9" location="'3'!A1" display="'3'!A1"/>
    <hyperlink ref="C10" location="'4'!A1" display="'4'!A1"/>
    <hyperlink ref="C11" location="'5'!A1" display="'5'!A1"/>
    <hyperlink ref="C12" location="'6'!A1" display="'6'!A1"/>
    <hyperlink ref="C15" location="'7'!A1" display="'7'!A1"/>
    <hyperlink ref="C16" location="'8'!A1" display="'8'!A1"/>
    <hyperlink ref="C20" location="'9'!A1" display="'9'!A1"/>
    <hyperlink ref="C22" location="'11'!A1" display="'11'!A1"/>
    <hyperlink ref="C23" location="'12'!A1" display="'12'!A1"/>
    <hyperlink ref="C27" location="'14'!A1" display="'14'!A1"/>
    <hyperlink ref="C24" location="'13'!A1" display="'13'!A1"/>
    <hyperlink ref="C21" location="'10'!A1" display="'10'!A1"/>
    <hyperlink ref="C17" location="'8'!A1" display="'8'!A1"/>
    <hyperlink ref="C8" location="'2'!A1" display="'2'!A1"/>
    <hyperlink ref="C28:C29" location="'14'!A1" display="'14'!A1"/>
  </hyperlinks>
  <pageMargins left="0.75" right="0.75" top="1" bottom="1" header="0.5" footer="0.5"/>
  <pageSetup scale="94" orientation="portrait" r:id="rId10"/>
  <headerFooter alignWithMargins="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8:C44"/>
  <sheetViews>
    <sheetView zoomScale="130" zoomScaleNormal="130" workbookViewId="0"/>
  </sheetViews>
  <sheetFormatPr defaultRowHeight="12.6" customHeight="1"/>
  <cols>
    <col min="1" max="1" width="21" style="11" customWidth="1"/>
    <col min="2" max="2" width="8.140625" style="11" bestFit="1" customWidth="1"/>
    <col min="3" max="18" width="7.7109375" style="11" customWidth="1"/>
    <col min="19" max="16384" width="9.140625" style="11"/>
  </cols>
  <sheetData>
    <row r="8" spans="1:3" ht="12.6" customHeight="1">
      <c r="A8" s="47" t="s">
        <v>138</v>
      </c>
    </row>
    <row r="9" spans="1:3" ht="12.6" customHeight="1">
      <c r="A9" s="47" t="s">
        <v>137</v>
      </c>
    </row>
    <row r="10" spans="1:3" ht="12.6" customHeight="1">
      <c r="A10" s="12" t="s">
        <v>27</v>
      </c>
    </row>
    <row r="11" spans="1:3" ht="12.6" customHeight="1">
      <c r="A11" s="12"/>
    </row>
    <row r="13" spans="1:3" ht="12.6" customHeight="1">
      <c r="A13" s="13" t="s">
        <v>69</v>
      </c>
      <c r="B13" s="13" t="s">
        <v>139</v>
      </c>
      <c r="C13" s="13" t="s">
        <v>79</v>
      </c>
    </row>
    <row r="14" spans="1:3" ht="12.6" customHeight="1">
      <c r="A14" s="14" t="s">
        <v>2</v>
      </c>
      <c r="B14" s="15">
        <v>22129.200000000001</v>
      </c>
      <c r="C14" s="77">
        <v>3.2215194213109248E-2</v>
      </c>
    </row>
    <row r="15" spans="1:3" ht="12.6" customHeight="1">
      <c r="A15" s="14" t="s">
        <v>125</v>
      </c>
      <c r="B15" s="15" t="s">
        <v>110</v>
      </c>
      <c r="C15" s="77" t="s">
        <v>126</v>
      </c>
    </row>
    <row r="16" spans="1:3" ht="12.6" customHeight="1">
      <c r="A16" s="14" t="s">
        <v>127</v>
      </c>
      <c r="B16" s="15">
        <v>6307.4</v>
      </c>
      <c r="C16" s="77">
        <v>9.1821717902032286E-3</v>
      </c>
    </row>
    <row r="17" spans="1:3" ht="12.6" customHeight="1">
      <c r="A17" s="14" t="s">
        <v>3</v>
      </c>
      <c r="B17" s="15">
        <v>14506.8</v>
      </c>
      <c r="C17" s="77">
        <v>2.1118674846389983E-2</v>
      </c>
    </row>
    <row r="18" spans="1:3" ht="12.6" customHeight="1">
      <c r="A18" s="14" t="s">
        <v>5</v>
      </c>
      <c r="B18" s="15">
        <v>107605</v>
      </c>
      <c r="C18" s="77">
        <v>0.15664895130875137</v>
      </c>
    </row>
    <row r="19" spans="1:3" ht="12.6" customHeight="1">
      <c r="A19" s="14" t="s">
        <v>128</v>
      </c>
      <c r="B19" s="15">
        <v>662</v>
      </c>
      <c r="C19" s="77">
        <v>9.6372478756928963E-4</v>
      </c>
    </row>
    <row r="20" spans="1:3" ht="12.6" customHeight="1">
      <c r="A20" s="14" t="s">
        <v>7</v>
      </c>
      <c r="B20" s="15">
        <v>15254.8</v>
      </c>
      <c r="C20" s="77">
        <v>2.2207596509685797E-2</v>
      </c>
    </row>
    <row r="21" spans="1:3" ht="12.6" customHeight="1">
      <c r="A21" s="14" t="s">
        <v>6</v>
      </c>
      <c r="B21" s="15">
        <v>7136.9</v>
      </c>
      <c r="C21" s="77">
        <v>1.0389739329914294E-2</v>
      </c>
    </row>
    <row r="22" spans="1:3" ht="12.6" customHeight="1">
      <c r="A22" s="14" t="s">
        <v>12</v>
      </c>
      <c r="B22" s="15">
        <v>39324</v>
      </c>
      <c r="C22" s="77">
        <v>5.7246999314765477E-2</v>
      </c>
    </row>
    <row r="23" spans="1:3" ht="12.6" customHeight="1">
      <c r="A23" s="14" t="s">
        <v>4</v>
      </c>
      <c r="B23" s="15">
        <v>85811</v>
      </c>
      <c r="C23" s="77">
        <v>0.12492173375545061</v>
      </c>
    </row>
    <row r="24" spans="1:3" ht="12.6" customHeight="1">
      <c r="A24" s="14" t="s">
        <v>29</v>
      </c>
      <c r="B24" s="15" t="s">
        <v>110</v>
      </c>
      <c r="C24" s="77" t="s">
        <v>126</v>
      </c>
    </row>
    <row r="25" spans="1:3" ht="12.6" customHeight="1">
      <c r="A25" s="14" t="s">
        <v>8</v>
      </c>
      <c r="B25" s="15">
        <v>85036.2</v>
      </c>
      <c r="C25" s="77">
        <v>0.12379379725181211</v>
      </c>
    </row>
    <row r="26" spans="1:3" ht="12.6" customHeight="1">
      <c r="A26" s="14" t="s">
        <v>129</v>
      </c>
      <c r="B26" s="15">
        <v>1485.2</v>
      </c>
      <c r="C26" s="77">
        <v>2.1621209282445754E-3</v>
      </c>
    </row>
    <row r="27" spans="1:3" ht="12.6" customHeight="1">
      <c r="A27" s="14" t="s">
        <v>130</v>
      </c>
      <c r="B27" s="15">
        <v>931.2</v>
      </c>
      <c r="C27" s="77">
        <v>1.3556201241458044E-3</v>
      </c>
    </row>
    <row r="28" spans="1:3" ht="12.6" customHeight="1">
      <c r="A28" s="14" t="s">
        <v>131</v>
      </c>
      <c r="B28" s="15">
        <v>656.3</v>
      </c>
      <c r="C28" s="77">
        <v>9.5542685510834546E-4</v>
      </c>
    </row>
    <row r="29" spans="1:3" ht="12.6" customHeight="1">
      <c r="A29" s="14" t="s">
        <v>9</v>
      </c>
      <c r="B29" s="15">
        <v>11472.2</v>
      </c>
      <c r="C29" s="77">
        <v>1.6700972066393361E-2</v>
      </c>
    </row>
    <row r="30" spans="1:3" ht="12.6" customHeight="1">
      <c r="A30" s="14" t="s">
        <v>59</v>
      </c>
      <c r="B30" s="15">
        <v>3231.4</v>
      </c>
      <c r="C30" s="77">
        <v>4.7041998165429037E-3</v>
      </c>
    </row>
    <row r="31" spans="1:3" ht="12.6" customHeight="1">
      <c r="A31" s="14" t="s">
        <v>132</v>
      </c>
      <c r="B31" s="15">
        <v>512.6</v>
      </c>
      <c r="C31" s="77">
        <v>7.4623161043507226E-4</v>
      </c>
    </row>
    <row r="32" spans="1:3" ht="12.6" customHeight="1">
      <c r="A32" s="14" t="s">
        <v>10</v>
      </c>
      <c r="B32" s="15">
        <v>46694</v>
      </c>
      <c r="C32" s="77">
        <v>6.7976080409003631E-2</v>
      </c>
    </row>
    <row r="33" spans="1:3" ht="12.6" customHeight="1">
      <c r="A33" s="14" t="s">
        <v>1</v>
      </c>
      <c r="B33" s="15">
        <v>13507.9</v>
      </c>
      <c r="C33" s="77">
        <v>1.966449857705016E-2</v>
      </c>
    </row>
    <row r="34" spans="1:3" ht="12.6" customHeight="1">
      <c r="A34" s="14" t="s">
        <v>133</v>
      </c>
      <c r="B34" s="15" t="s">
        <v>110</v>
      </c>
      <c r="C34" s="77" t="s">
        <v>126</v>
      </c>
    </row>
    <row r="35" spans="1:3" ht="12.6" customHeight="1">
      <c r="A35" s="14" t="s">
        <v>11</v>
      </c>
      <c r="B35" s="15" t="s">
        <v>110</v>
      </c>
      <c r="C35" s="77" t="s">
        <v>126</v>
      </c>
    </row>
    <row r="36" spans="1:3" ht="12.6" customHeight="1">
      <c r="A36" s="14" t="s">
        <v>134</v>
      </c>
      <c r="B36" s="15">
        <v>5109.1000000000004</v>
      </c>
      <c r="C36" s="77">
        <v>7.4377134624928369E-3</v>
      </c>
    </row>
    <row r="37" spans="1:3" ht="12.6" customHeight="1">
      <c r="A37" s="14" t="s">
        <v>135</v>
      </c>
      <c r="B37" s="15">
        <v>1295.0999999999999</v>
      </c>
      <c r="C37" s="77">
        <v>1.8853776017839681E-3</v>
      </c>
    </row>
    <row r="38" spans="1:3" ht="12.6" customHeight="1">
      <c r="A38" s="14" t="s">
        <v>136</v>
      </c>
      <c r="B38" s="15">
        <v>2870.5</v>
      </c>
      <c r="C38" s="77">
        <v>4.178809671778921E-3</v>
      </c>
    </row>
    <row r="39" spans="1:3" ht="12.6" customHeight="1">
      <c r="A39" s="14" t="s">
        <v>17</v>
      </c>
      <c r="B39" s="15">
        <v>5243</v>
      </c>
      <c r="C39" s="77">
        <v>7.6326420864437847E-3</v>
      </c>
    </row>
    <row r="40" spans="1:3" ht="12.6" customHeight="1">
      <c r="A40" s="14" t="s">
        <v>65</v>
      </c>
      <c r="B40" s="15">
        <v>17533.7</v>
      </c>
      <c r="C40" s="77">
        <v>2.5525168138676214E-2</v>
      </c>
    </row>
    <row r="41" spans="1:3" ht="12.6" customHeight="1">
      <c r="A41" s="14" t="s">
        <v>109</v>
      </c>
      <c r="B41" s="15">
        <v>164045.1</v>
      </c>
      <c r="C41" s="77">
        <v>0.23881318602610707</v>
      </c>
    </row>
    <row r="42" spans="1:3" ht="12.6" customHeight="1">
      <c r="A42" s="36" t="s">
        <v>108</v>
      </c>
      <c r="B42" s="36">
        <v>686918.1</v>
      </c>
      <c r="C42" s="78">
        <v>1</v>
      </c>
    </row>
    <row r="44" spans="1:3" ht="12.6" customHeight="1">
      <c r="A44" s="8" t="s">
        <v>140</v>
      </c>
    </row>
  </sheetData>
  <phoneticPr fontId="0" type="noConversion"/>
  <pageMargins left="0.75" right="0.75" top="1" bottom="1" header="0.5" footer="0.5"/>
  <pageSetup scale="63" orientation="landscape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8:F18"/>
  <sheetViews>
    <sheetView zoomScale="130" zoomScaleNormal="130" workbookViewId="0"/>
  </sheetViews>
  <sheetFormatPr defaultRowHeight="12.6" customHeight="1"/>
  <cols>
    <col min="1" max="1" width="15.7109375" style="11" customWidth="1"/>
    <col min="2" max="4" width="7.7109375" style="11" customWidth="1"/>
    <col min="5" max="5" width="13.42578125" style="11" bestFit="1" customWidth="1"/>
    <col min="6" max="10" width="7.7109375" style="11" customWidth="1"/>
    <col min="11" max="16384" width="9.140625" style="11"/>
  </cols>
  <sheetData>
    <row r="8" spans="1:6" ht="12.6" customHeight="1">
      <c r="A8" s="47" t="s">
        <v>147</v>
      </c>
    </row>
    <row r="9" spans="1:6" ht="12.6" customHeight="1">
      <c r="A9" s="12" t="s">
        <v>148</v>
      </c>
    </row>
    <row r="10" spans="1:6" ht="12.6" customHeight="1">
      <c r="A10" s="35"/>
    </row>
    <row r="13" spans="1:6" ht="12.6" customHeight="1">
      <c r="A13" s="94" t="s">
        <v>23</v>
      </c>
      <c r="B13" s="95"/>
      <c r="C13" s="94" t="s">
        <v>141</v>
      </c>
      <c r="D13" s="96"/>
      <c r="E13" s="96"/>
      <c r="F13" s="95"/>
    </row>
    <row r="14" spans="1:6" ht="12.6" customHeight="1">
      <c r="A14" s="13" t="s">
        <v>14</v>
      </c>
      <c r="B14" s="13" t="s">
        <v>142</v>
      </c>
      <c r="C14" s="13" t="s">
        <v>143</v>
      </c>
      <c r="D14" s="13" t="s">
        <v>144</v>
      </c>
      <c r="E14" s="13" t="s">
        <v>145</v>
      </c>
      <c r="F14" s="13" t="s">
        <v>19</v>
      </c>
    </row>
    <row r="15" spans="1:6" ht="12.6" customHeight="1">
      <c r="A15" s="79">
        <v>114</v>
      </c>
      <c r="B15" s="79">
        <v>80</v>
      </c>
      <c r="C15" s="79">
        <v>25</v>
      </c>
      <c r="D15" s="79">
        <v>9</v>
      </c>
      <c r="E15" s="79">
        <v>45</v>
      </c>
      <c r="F15" s="79">
        <v>85</v>
      </c>
    </row>
    <row r="18" spans="1:1" ht="12.6" customHeight="1">
      <c r="A18" s="8" t="s">
        <v>146</v>
      </c>
    </row>
  </sheetData>
  <mergeCells count="2">
    <mergeCell ref="A13:B13"/>
    <mergeCell ref="C13:F13"/>
  </mergeCells>
  <phoneticPr fontId="0" type="noConversion"/>
  <pageMargins left="0.7" right="0.7" top="0.75" bottom="0.75" header="0.3" footer="0.3"/>
  <pageSetup scale="6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7:K24"/>
  <sheetViews>
    <sheetView zoomScale="130" zoomScaleNormal="130" workbookViewId="0">
      <selection activeCell="M12" sqref="M12"/>
    </sheetView>
  </sheetViews>
  <sheetFormatPr defaultRowHeight="12.6" customHeight="1"/>
  <cols>
    <col min="1" max="1" width="18.85546875" style="11" customWidth="1"/>
    <col min="2" max="2" width="11" style="20" customWidth="1"/>
    <col min="3" max="4" width="7.5703125" style="20" bestFit="1" customWidth="1"/>
    <col min="5" max="10" width="7.5703125" style="11" bestFit="1" customWidth="1"/>
    <col min="11" max="11" width="8.7109375" style="11" bestFit="1" customWidth="1"/>
    <col min="12" max="18" width="7.7109375" style="11" customWidth="1"/>
    <col min="19" max="16384" width="9.140625" style="11"/>
  </cols>
  <sheetData>
    <row r="7" spans="1:11" ht="12.6" customHeight="1">
      <c r="B7" s="11"/>
      <c r="C7" s="11"/>
      <c r="D7" s="11"/>
    </row>
    <row r="8" spans="1:11" ht="12.6" customHeight="1">
      <c r="A8" s="47" t="s">
        <v>179</v>
      </c>
      <c r="B8" s="11"/>
      <c r="C8" s="11"/>
      <c r="D8" s="11"/>
      <c r="E8" s="20"/>
    </row>
    <row r="9" spans="1:11" ht="12.6" customHeight="1">
      <c r="A9" s="12" t="s">
        <v>151</v>
      </c>
      <c r="D9" s="11"/>
      <c r="E9" s="20"/>
    </row>
    <row r="10" spans="1:11" ht="12.6" customHeight="1">
      <c r="A10" s="13"/>
      <c r="B10" s="13">
        <v>2005</v>
      </c>
      <c r="C10" s="13">
        <v>2006</v>
      </c>
      <c r="D10" s="13">
        <v>2007</v>
      </c>
      <c r="E10" s="13">
        <v>2008</v>
      </c>
      <c r="F10" s="13">
        <v>2009</v>
      </c>
      <c r="G10" s="13">
        <v>2010</v>
      </c>
      <c r="H10" s="13">
        <v>2011</v>
      </c>
      <c r="I10" s="13">
        <v>2012</v>
      </c>
      <c r="J10" s="13">
        <v>2013</v>
      </c>
      <c r="K10" s="13">
        <v>2014</v>
      </c>
    </row>
    <row r="11" spans="1:11" ht="12.6" customHeight="1">
      <c r="A11" s="14" t="s">
        <v>170</v>
      </c>
      <c r="B11" s="84">
        <v>277027</v>
      </c>
      <c r="C11" s="84">
        <v>332077</v>
      </c>
      <c r="D11" s="84">
        <v>354382</v>
      </c>
      <c r="E11" s="84">
        <v>389925</v>
      </c>
      <c r="F11" s="84">
        <v>416484</v>
      </c>
      <c r="G11" s="84">
        <v>417201</v>
      </c>
      <c r="H11" s="84">
        <v>447608</v>
      </c>
      <c r="I11" s="84">
        <v>553813</v>
      </c>
      <c r="J11" s="84">
        <v>553889</v>
      </c>
      <c r="K11" s="84">
        <v>608736</v>
      </c>
    </row>
    <row r="12" spans="1:11" ht="12.6" customHeight="1">
      <c r="A12" s="86" t="s">
        <v>23</v>
      </c>
      <c r="B12" s="83">
        <v>244392</v>
      </c>
      <c r="C12" s="83">
        <v>299906</v>
      </c>
      <c r="D12" s="83">
        <v>308996</v>
      </c>
      <c r="E12" s="83">
        <v>335526</v>
      </c>
      <c r="F12" s="83">
        <v>362673</v>
      </c>
      <c r="G12" s="83">
        <v>353741</v>
      </c>
      <c r="H12" s="83">
        <v>371932</v>
      </c>
      <c r="I12" s="83">
        <v>464790</v>
      </c>
      <c r="J12" s="83">
        <v>458244</v>
      </c>
      <c r="K12" s="83">
        <v>495798</v>
      </c>
    </row>
    <row r="13" spans="1:11" ht="12.6" customHeight="1">
      <c r="A13" s="82" t="s">
        <v>177</v>
      </c>
      <c r="B13" s="84">
        <v>25033</v>
      </c>
      <c r="C13" s="84">
        <v>22358</v>
      </c>
      <c r="D13" s="84">
        <v>32570</v>
      </c>
      <c r="E13" s="84">
        <v>29931</v>
      </c>
      <c r="F13" s="84">
        <v>29654</v>
      </c>
      <c r="G13" s="84">
        <v>35771</v>
      </c>
      <c r="H13" s="84">
        <v>41470</v>
      </c>
      <c r="I13" s="84">
        <v>35521</v>
      </c>
      <c r="J13" s="84">
        <v>45986</v>
      </c>
      <c r="K13" s="84">
        <v>48078</v>
      </c>
    </row>
    <row r="14" spans="1:11" ht="12.6" customHeight="1">
      <c r="A14" s="14" t="s">
        <v>171</v>
      </c>
      <c r="B14" s="84">
        <v>174037</v>
      </c>
      <c r="C14" s="84">
        <v>200709</v>
      </c>
      <c r="D14" s="84">
        <v>202062</v>
      </c>
      <c r="E14" s="84">
        <v>209792</v>
      </c>
      <c r="F14" s="84">
        <v>208475</v>
      </c>
      <c r="G14" s="84">
        <v>242270</v>
      </c>
      <c r="H14" s="84">
        <v>263464</v>
      </c>
      <c r="I14" s="84">
        <v>305076</v>
      </c>
      <c r="J14" s="84">
        <v>277561</v>
      </c>
      <c r="K14" s="84">
        <v>336772</v>
      </c>
    </row>
    <row r="15" spans="1:11" ht="12.6" customHeight="1">
      <c r="A15" s="14" t="s">
        <v>172</v>
      </c>
      <c r="B15" s="84">
        <v>24101</v>
      </c>
      <c r="C15" s="84">
        <v>39436</v>
      </c>
      <c r="D15" s="84">
        <v>53166</v>
      </c>
      <c r="E15" s="84">
        <v>50419</v>
      </c>
      <c r="F15" s="84">
        <v>42521</v>
      </c>
      <c r="G15" s="84">
        <v>54791</v>
      </c>
      <c r="H15" s="84">
        <v>66426</v>
      </c>
      <c r="I15" s="84">
        <v>67698</v>
      </c>
      <c r="J15" s="84">
        <v>72532</v>
      </c>
      <c r="K15" s="84">
        <v>73628</v>
      </c>
    </row>
    <row r="16" spans="1:11" ht="12.6" customHeight="1">
      <c r="A16" s="14" t="s">
        <v>173</v>
      </c>
      <c r="B16" s="84">
        <v>12537</v>
      </c>
      <c r="C16" s="84">
        <v>7623</v>
      </c>
      <c r="D16" s="84">
        <v>9412</v>
      </c>
      <c r="E16" s="84">
        <v>8122</v>
      </c>
      <c r="F16" s="84">
        <v>12705</v>
      </c>
      <c r="G16" s="84">
        <v>9721</v>
      </c>
      <c r="H16" s="84">
        <v>12941</v>
      </c>
      <c r="I16" s="84">
        <v>32074</v>
      </c>
      <c r="J16" s="84">
        <v>3953</v>
      </c>
      <c r="K16" s="84">
        <v>12190</v>
      </c>
    </row>
    <row r="17" spans="1:11" ht="12.6" customHeight="1">
      <c r="A17" s="14" t="s">
        <v>174</v>
      </c>
      <c r="B17" s="84">
        <v>510</v>
      </c>
      <c r="C17" s="84">
        <v>469</v>
      </c>
      <c r="D17" s="84">
        <v>1397</v>
      </c>
      <c r="E17" s="84">
        <v>2115</v>
      </c>
      <c r="F17" s="84">
        <v>1088</v>
      </c>
      <c r="G17" s="84">
        <v>1574</v>
      </c>
      <c r="H17" s="84">
        <v>2220</v>
      </c>
      <c r="I17" s="84">
        <v>1430</v>
      </c>
      <c r="J17" s="84">
        <v>2345</v>
      </c>
      <c r="K17" s="84">
        <v>3008</v>
      </c>
    </row>
    <row r="18" spans="1:11" ht="12.6" customHeight="1">
      <c r="A18" s="85" t="s">
        <v>175</v>
      </c>
      <c r="B18" s="83">
        <v>488212</v>
      </c>
      <c r="C18" s="83">
        <v>580313</v>
      </c>
      <c r="D18" s="83">
        <v>620419</v>
      </c>
      <c r="E18" s="83">
        <v>660373</v>
      </c>
      <c r="F18" s="83">
        <v>681273</v>
      </c>
      <c r="G18" s="83">
        <v>725557</v>
      </c>
      <c r="H18" s="83">
        <v>792660</v>
      </c>
      <c r="I18" s="83">
        <v>960091</v>
      </c>
      <c r="J18" s="83">
        <v>910280</v>
      </c>
      <c r="K18" s="83">
        <v>1034335</v>
      </c>
    </row>
    <row r="19" spans="1:11" ht="12.6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1" ht="12.6" customHeight="1">
      <c r="A20" s="87"/>
      <c r="B20" s="88"/>
      <c r="C20" s="88"/>
      <c r="D20" s="88"/>
      <c r="E20" s="88"/>
      <c r="F20" s="88"/>
      <c r="G20" s="88"/>
      <c r="H20" s="88"/>
      <c r="I20" s="89" t="s">
        <v>178</v>
      </c>
      <c r="J20" s="8"/>
      <c r="K20" s="90">
        <f>+K12/K18</f>
        <v>0.47933986571081905</v>
      </c>
    </row>
    <row r="21" spans="1:11" ht="12.6" customHeight="1">
      <c r="A21" s="8" t="s">
        <v>149</v>
      </c>
    </row>
    <row r="23" spans="1:11" ht="12.6" customHeight="1">
      <c r="A23" s="11" t="s">
        <v>150</v>
      </c>
    </row>
    <row r="24" spans="1:11" ht="12.6" customHeight="1">
      <c r="A24" s="11" t="s">
        <v>176</v>
      </c>
    </row>
  </sheetData>
  <phoneticPr fontId="0" type="noConversion"/>
  <pageMargins left="0.75" right="0.75" top="1" bottom="1" header="0.5" footer="0.5"/>
  <pageSetup scale="58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8:B33"/>
  <sheetViews>
    <sheetView zoomScale="130" zoomScaleNormal="130" workbookViewId="0"/>
  </sheetViews>
  <sheetFormatPr defaultRowHeight="12.6" customHeight="1"/>
  <cols>
    <col min="1" max="1" width="22.42578125" style="11" customWidth="1"/>
    <col min="2" max="2" width="22.85546875" style="9" customWidth="1"/>
    <col min="3" max="3" width="12.7109375" style="11" customWidth="1"/>
    <col min="4" max="16384" width="9.140625" style="11"/>
  </cols>
  <sheetData>
    <row r="8" spans="1:2" ht="12.6" customHeight="1">
      <c r="A8" s="47" t="s">
        <v>103</v>
      </c>
    </row>
    <row r="9" spans="1:2" ht="12.6" customHeight="1">
      <c r="A9" s="47" t="s">
        <v>102</v>
      </c>
    </row>
    <row r="10" spans="1:2" ht="12.6" customHeight="1">
      <c r="A10" s="74">
        <v>2013</v>
      </c>
    </row>
    <row r="11" spans="1:2" ht="12.6" customHeight="1">
      <c r="A11" s="12" t="s">
        <v>84</v>
      </c>
    </row>
    <row r="12" spans="1:2" ht="12.6" customHeight="1">
      <c r="A12" s="12"/>
    </row>
    <row r="14" spans="1:2" ht="12.6" customHeight="1">
      <c r="A14" s="56" t="s">
        <v>104</v>
      </c>
      <c r="B14" s="56" t="s">
        <v>104</v>
      </c>
    </row>
    <row r="15" spans="1:2" ht="12.6" customHeight="1">
      <c r="A15" s="73" t="s">
        <v>85</v>
      </c>
      <c r="B15" s="32">
        <v>22.1</v>
      </c>
    </row>
    <row r="16" spans="1:2" ht="12.6" customHeight="1">
      <c r="A16" s="73" t="s">
        <v>86</v>
      </c>
      <c r="B16" s="32">
        <v>145.5</v>
      </c>
    </row>
    <row r="17" spans="1:2" ht="12.6" customHeight="1">
      <c r="A17" s="73" t="s">
        <v>87</v>
      </c>
      <c r="B17" s="32">
        <v>143.80000000000001</v>
      </c>
    </row>
    <row r="18" spans="1:2" ht="12.6" customHeight="1">
      <c r="A18" s="73" t="s">
        <v>88</v>
      </c>
      <c r="B18" s="32">
        <v>230.5</v>
      </c>
    </row>
    <row r="19" spans="1:2" ht="12.6" customHeight="1">
      <c r="A19" s="73" t="s">
        <v>89</v>
      </c>
      <c r="B19" s="32">
        <v>39.799999999999997</v>
      </c>
    </row>
    <row r="20" spans="1:2" ht="12.6" customHeight="1">
      <c r="A20" s="73" t="s">
        <v>90</v>
      </c>
      <c r="B20" s="32">
        <v>146.4</v>
      </c>
    </row>
    <row r="21" spans="1:2" ht="12.6" customHeight="1">
      <c r="A21" s="73" t="s">
        <v>91</v>
      </c>
      <c r="B21" s="32">
        <v>72.7</v>
      </c>
    </row>
    <row r="22" spans="1:2" ht="12.6" customHeight="1">
      <c r="A22" s="73" t="s">
        <v>92</v>
      </c>
      <c r="B22" s="32">
        <v>16.899999999999999</v>
      </c>
    </row>
    <row r="23" spans="1:2" ht="12.6" customHeight="1">
      <c r="A23" s="18" t="s">
        <v>94</v>
      </c>
      <c r="B23" s="32">
        <v>982.3</v>
      </c>
    </row>
    <row r="24" spans="1:2" ht="12.6" customHeight="1">
      <c r="A24" s="18" t="s">
        <v>101</v>
      </c>
      <c r="B24" s="32">
        <v>50.3</v>
      </c>
    </row>
    <row r="25" spans="1:2" ht="12.6" customHeight="1">
      <c r="A25" s="18" t="s">
        <v>97</v>
      </c>
      <c r="B25" s="32">
        <v>1095.8</v>
      </c>
    </row>
    <row r="26" spans="1:2" ht="12.6" customHeight="1">
      <c r="A26" s="18" t="s">
        <v>98</v>
      </c>
      <c r="B26" s="32">
        <v>1082.2</v>
      </c>
    </row>
    <row r="27" spans="1:2" ht="12.6" customHeight="1">
      <c r="A27" s="18" t="s">
        <v>99</v>
      </c>
      <c r="B27" s="32">
        <v>193.4</v>
      </c>
    </row>
    <row r="28" spans="1:2" ht="12.6" customHeight="1">
      <c r="A28" s="18" t="s">
        <v>95</v>
      </c>
      <c r="B28" s="32">
        <v>29.2</v>
      </c>
    </row>
    <row r="29" spans="1:2" ht="12.6" customHeight="1">
      <c r="A29" s="18" t="s">
        <v>100</v>
      </c>
      <c r="B29" s="32">
        <v>31.2</v>
      </c>
    </row>
    <row r="30" spans="1:2" ht="12.6" customHeight="1">
      <c r="A30" s="18" t="s">
        <v>96</v>
      </c>
      <c r="B30" s="32">
        <v>47.9</v>
      </c>
    </row>
    <row r="31" spans="1:2" ht="12.6" customHeight="1">
      <c r="A31" s="37" t="s">
        <v>93</v>
      </c>
      <c r="B31" s="53">
        <v>2479.6999999999998</v>
      </c>
    </row>
    <row r="33" spans="1:2" ht="12.6" customHeight="1">
      <c r="A33" s="16" t="s">
        <v>105</v>
      </c>
      <c r="B33" s="16"/>
    </row>
  </sheetData>
  <phoneticPr fontId="0" type="noConversion"/>
  <pageMargins left="0.75" right="0.75" top="1" bottom="1" header="0.5" footer="0.5"/>
  <pageSetup scale="63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8:D42"/>
  <sheetViews>
    <sheetView zoomScale="130" zoomScaleNormal="130" workbookViewId="0"/>
  </sheetViews>
  <sheetFormatPr defaultRowHeight="12.6" customHeight="1"/>
  <cols>
    <col min="1" max="1" width="13.28515625" style="11" customWidth="1"/>
    <col min="2" max="2" width="10.7109375" style="11" bestFit="1" customWidth="1"/>
    <col min="3" max="12" width="8.28515625" style="11" customWidth="1"/>
    <col min="13" max="13" width="7.7109375" style="11" customWidth="1"/>
    <col min="14" max="15" width="8.28515625" style="11" customWidth="1"/>
    <col min="16" max="18" width="7.7109375" style="11" customWidth="1"/>
    <col min="19" max="16384" width="9.140625" style="11"/>
  </cols>
  <sheetData>
    <row r="8" spans="1:2" ht="12.6" customHeight="1">
      <c r="A8" s="47" t="s">
        <v>119</v>
      </c>
    </row>
    <row r="9" spans="1:2" ht="12.6" customHeight="1">
      <c r="A9" s="47" t="s">
        <v>160</v>
      </c>
    </row>
    <row r="10" spans="1:2" ht="12.6" customHeight="1">
      <c r="A10" s="12" t="s">
        <v>158</v>
      </c>
    </row>
    <row r="12" spans="1:2" ht="12.6" customHeight="1">
      <c r="A12" s="13"/>
      <c r="B12" s="13" t="s">
        <v>120</v>
      </c>
    </row>
    <row r="13" spans="1:2" ht="12.6" customHeight="1">
      <c r="A13" s="81" t="s">
        <v>121</v>
      </c>
      <c r="B13" s="59">
        <v>3499437.8528374042</v>
      </c>
    </row>
    <row r="14" spans="1:2" ht="12.6" customHeight="1">
      <c r="A14" s="81" t="s">
        <v>14</v>
      </c>
      <c r="B14" s="59">
        <v>2725992.51950162</v>
      </c>
    </row>
    <row r="15" spans="1:2" ht="12.6" customHeight="1">
      <c r="A15" s="81" t="s">
        <v>122</v>
      </c>
      <c r="B15" s="59">
        <v>773445.33333578426</v>
      </c>
    </row>
    <row r="16" spans="1:2" ht="12.6" customHeight="1">
      <c r="A16" s="81" t="s">
        <v>16</v>
      </c>
      <c r="B16" s="59">
        <v>1262799</v>
      </c>
    </row>
    <row r="17" spans="1:4" ht="12.6" customHeight="1">
      <c r="A17" s="54" t="s">
        <v>123</v>
      </c>
      <c r="B17" s="80">
        <v>6671446</v>
      </c>
    </row>
    <row r="19" spans="1:4" ht="12.6" customHeight="1">
      <c r="A19" s="8" t="s">
        <v>157</v>
      </c>
    </row>
    <row r="22" spans="1:4" ht="12.6" customHeight="1">
      <c r="A22" s="47" t="s">
        <v>159</v>
      </c>
    </row>
    <row r="23" spans="1:4" ht="12.6" customHeight="1">
      <c r="A23" s="47" t="s">
        <v>160</v>
      </c>
    </row>
    <row r="24" spans="1:4" ht="12.6" customHeight="1">
      <c r="A24" s="12" t="s">
        <v>158</v>
      </c>
    </row>
    <row r="26" spans="1:4" ht="12.6" customHeight="1">
      <c r="A26" s="94" t="s">
        <v>23</v>
      </c>
      <c r="B26" s="95"/>
      <c r="C26" s="97" t="s">
        <v>16</v>
      </c>
      <c r="D26" s="97" t="s">
        <v>156</v>
      </c>
    </row>
    <row r="27" spans="1:4" ht="12.6" customHeight="1">
      <c r="A27" s="13" t="s">
        <v>14</v>
      </c>
      <c r="B27" s="13" t="s">
        <v>124</v>
      </c>
      <c r="C27" s="98"/>
      <c r="D27" s="98"/>
    </row>
    <row r="28" spans="1:4" ht="12.6" customHeight="1">
      <c r="A28" s="59">
        <v>1009345</v>
      </c>
      <c r="B28" s="59">
        <v>451499</v>
      </c>
      <c r="C28" s="59">
        <v>395495</v>
      </c>
      <c r="D28" s="59">
        <v>2238028</v>
      </c>
    </row>
    <row r="30" spans="1:4" ht="12.6" customHeight="1">
      <c r="A30" s="8" t="s">
        <v>157</v>
      </c>
    </row>
    <row r="33" spans="1:3" ht="12.6" customHeight="1">
      <c r="A33" s="47" t="s">
        <v>162</v>
      </c>
    </row>
    <row r="34" spans="1:3" ht="12.6" customHeight="1">
      <c r="A34" s="47" t="s">
        <v>163</v>
      </c>
    </row>
    <row r="35" spans="1:3" ht="12.6" customHeight="1">
      <c r="A35" s="12" t="s">
        <v>158</v>
      </c>
    </row>
    <row r="37" spans="1:3" ht="12.6" customHeight="1">
      <c r="A37" s="13"/>
      <c r="B37" s="13" t="s">
        <v>120</v>
      </c>
      <c r="C37" s="13" t="s">
        <v>161</v>
      </c>
    </row>
    <row r="38" spans="1:3" ht="12.6" customHeight="1">
      <c r="A38" s="81" t="s">
        <v>23</v>
      </c>
      <c r="B38" s="59">
        <v>1813919</v>
      </c>
      <c r="C38" s="77">
        <v>0.65755462134001408</v>
      </c>
    </row>
    <row r="39" spans="1:3" ht="12.6" customHeight="1">
      <c r="A39" s="81" t="s">
        <v>14</v>
      </c>
      <c r="B39" s="59">
        <v>1347749</v>
      </c>
      <c r="C39" s="77">
        <v>0.48856568752870588</v>
      </c>
    </row>
    <row r="40" spans="1:3" ht="12.6" customHeight="1">
      <c r="A40" s="81" t="s">
        <v>122</v>
      </c>
      <c r="B40" s="59">
        <v>466170</v>
      </c>
      <c r="C40" s="77">
        <v>0.1689889338113082</v>
      </c>
    </row>
    <row r="41" spans="1:3" ht="12.6" customHeight="1">
      <c r="A41" s="81" t="s">
        <v>16</v>
      </c>
      <c r="B41" s="59">
        <v>628153</v>
      </c>
      <c r="C41" s="77">
        <v>0.22770857356838639</v>
      </c>
    </row>
    <row r="42" spans="1:3" ht="12.6" customHeight="1">
      <c r="A42" s="54" t="s">
        <v>156</v>
      </c>
      <c r="B42" s="80">
        <v>2758583</v>
      </c>
      <c r="C42" s="51">
        <v>1</v>
      </c>
    </row>
  </sheetData>
  <mergeCells count="3">
    <mergeCell ref="A26:B26"/>
    <mergeCell ref="C26:C27"/>
    <mergeCell ref="D26:D27"/>
  </mergeCells>
  <phoneticPr fontId="0" type="noConversion"/>
  <pageMargins left="0.25" right="0.25" top="1" bottom="1" header="0.5" footer="0.5"/>
  <pageSetup paperSize="5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8:K18"/>
  <sheetViews>
    <sheetView zoomScale="130" zoomScaleNormal="130" workbookViewId="0"/>
  </sheetViews>
  <sheetFormatPr defaultRowHeight="12.6" customHeight="1"/>
  <cols>
    <col min="1" max="1" width="7.5703125" style="11" customWidth="1"/>
    <col min="2" max="2" width="17" style="11" bestFit="1" customWidth="1"/>
    <col min="3" max="4" width="7.7109375" style="11" customWidth="1"/>
    <col min="5" max="5" width="8.42578125" style="11" customWidth="1"/>
    <col min="6" max="6" width="16.42578125" style="11" customWidth="1"/>
    <col min="7" max="12" width="7.7109375" style="11" customWidth="1"/>
    <col min="13" max="13" width="10.7109375" style="11" bestFit="1" customWidth="1"/>
    <col min="14" max="14" width="11.85546875" style="11" bestFit="1" customWidth="1"/>
    <col min="15" max="16384" width="9.140625" style="11"/>
  </cols>
  <sheetData>
    <row r="8" spans="1:11" ht="12.6" customHeight="1">
      <c r="A8" s="47" t="s">
        <v>28</v>
      </c>
      <c r="B8" s="9"/>
      <c r="C8" s="9"/>
      <c r="D8" s="9"/>
      <c r="E8" s="9"/>
      <c r="F8" s="9"/>
      <c r="G8" s="9"/>
      <c r="H8" s="9"/>
      <c r="I8" s="9"/>
      <c r="J8" s="10"/>
      <c r="K8" s="10"/>
    </row>
    <row r="9" spans="1:11" ht="12.6" customHeight="1">
      <c r="A9" s="12" t="s">
        <v>27</v>
      </c>
      <c r="B9" s="9"/>
      <c r="C9" s="9"/>
      <c r="D9" s="9"/>
      <c r="E9" s="9"/>
      <c r="F9" s="9"/>
      <c r="G9" s="9"/>
      <c r="H9" s="12"/>
      <c r="I9" s="9"/>
      <c r="J9" s="10"/>
      <c r="K9" s="10"/>
    </row>
    <row r="10" spans="1:11" ht="12.6" customHeight="1">
      <c r="B10" s="9"/>
      <c r="C10" s="9"/>
      <c r="D10" s="9"/>
      <c r="E10" s="9"/>
      <c r="F10" s="9"/>
      <c r="G10" s="9"/>
      <c r="I10" s="9"/>
      <c r="J10" s="10"/>
      <c r="K10" s="10"/>
    </row>
    <row r="11" spans="1:11" ht="12.6" customHeight="1">
      <c r="A11" s="33" t="s">
        <v>72</v>
      </c>
      <c r="B11" s="9"/>
      <c r="C11" s="9"/>
      <c r="D11" s="9"/>
      <c r="E11" s="33" t="s">
        <v>73</v>
      </c>
      <c r="F11" s="9"/>
      <c r="G11" s="10"/>
      <c r="H11" s="33"/>
      <c r="I11" s="9"/>
      <c r="J11" s="10"/>
      <c r="K11" s="10"/>
    </row>
    <row r="13" spans="1:11" ht="10.5">
      <c r="A13" s="13" t="s">
        <v>56</v>
      </c>
      <c r="B13" s="13" t="s">
        <v>71</v>
      </c>
      <c r="C13" s="13" t="s">
        <v>24</v>
      </c>
      <c r="E13" s="13" t="s">
        <v>56</v>
      </c>
      <c r="F13" s="13" t="s">
        <v>71</v>
      </c>
      <c r="G13" s="13" t="s">
        <v>24</v>
      </c>
    </row>
    <row r="14" spans="1:11" ht="12.6" customHeight="1">
      <c r="A14" s="14">
        <v>2013</v>
      </c>
      <c r="B14" s="15">
        <v>493793.83</v>
      </c>
      <c r="C14" s="59">
        <v>907</v>
      </c>
      <c r="E14" s="14">
        <v>2013</v>
      </c>
      <c r="F14" s="15">
        <v>113629.47</v>
      </c>
      <c r="G14" s="59">
        <v>213</v>
      </c>
    </row>
    <row r="15" spans="1:11" ht="12.6" customHeight="1">
      <c r="A15" s="14">
        <v>2014</v>
      </c>
      <c r="B15" s="15">
        <v>566469.29</v>
      </c>
      <c r="C15" s="59">
        <v>933</v>
      </c>
      <c r="E15" s="14">
        <v>2014</v>
      </c>
      <c r="F15" s="15">
        <v>149037.20000000001</v>
      </c>
      <c r="G15" s="59">
        <v>250</v>
      </c>
    </row>
    <row r="16" spans="1:11" ht="12.6" customHeight="1">
      <c r="A16" s="37">
        <v>2015</v>
      </c>
      <c r="B16" s="36">
        <v>562430.66</v>
      </c>
      <c r="C16" s="60">
        <v>938</v>
      </c>
      <c r="E16" s="37">
        <v>2015</v>
      </c>
      <c r="F16" s="36">
        <v>147201.29999999999</v>
      </c>
      <c r="G16" s="60">
        <v>217</v>
      </c>
    </row>
    <row r="18" spans="1:1" ht="12.6" customHeight="1">
      <c r="A18" s="16" t="s">
        <v>26</v>
      </c>
    </row>
  </sheetData>
  <phoneticPr fontId="0" type="noConversion"/>
  <pageMargins left="0.75" right="0.75" top="1" bottom="1" header="0.5" footer="0.5"/>
  <pageSetup scale="62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8:C24"/>
  <sheetViews>
    <sheetView zoomScale="130" zoomScaleNormal="130" workbookViewId="0">
      <selection activeCell="D28" sqref="D28"/>
    </sheetView>
  </sheetViews>
  <sheetFormatPr defaultRowHeight="12.6" customHeight="1"/>
  <cols>
    <col min="1" max="1" width="24.140625" style="11" customWidth="1"/>
    <col min="2" max="2" width="13" style="11" customWidth="1"/>
    <col min="3" max="18" width="8.7109375" style="11" customWidth="1"/>
    <col min="19" max="16384" width="9.140625" style="11"/>
  </cols>
  <sheetData>
    <row r="8" spans="1:2" ht="12.6" customHeight="1">
      <c r="A8" s="47" t="s">
        <v>39</v>
      </c>
    </row>
    <row r="9" spans="1:2" ht="12.6" customHeight="1">
      <c r="A9" s="12" t="s">
        <v>27</v>
      </c>
    </row>
    <row r="11" spans="1:2" ht="12.6" customHeight="1">
      <c r="A11" s="13"/>
      <c r="B11" s="61">
        <v>42339</v>
      </c>
    </row>
    <row r="12" spans="1:2" ht="12.6" customHeight="1">
      <c r="A12" s="14" t="s">
        <v>29</v>
      </c>
      <c r="B12" s="62">
        <v>15400</v>
      </c>
    </row>
    <row r="13" spans="1:2" ht="12.6" customHeight="1">
      <c r="A13" s="14" t="s">
        <v>30</v>
      </c>
      <c r="B13" s="62">
        <v>16966.650000000001</v>
      </c>
    </row>
    <row r="14" spans="1:2" ht="12.6" customHeight="1">
      <c r="A14" s="14" t="s">
        <v>31</v>
      </c>
      <c r="B14" s="62">
        <v>4390.68</v>
      </c>
    </row>
    <row r="15" spans="1:2" ht="12.6" customHeight="1">
      <c r="A15" s="14" t="s">
        <v>32</v>
      </c>
      <c r="B15" s="62">
        <v>16190.91</v>
      </c>
    </row>
    <row r="16" spans="1:2" ht="12.6" customHeight="1">
      <c r="A16" s="14" t="s">
        <v>33</v>
      </c>
      <c r="B16" s="62">
        <v>23542.807000000001</v>
      </c>
    </row>
    <row r="17" spans="1:3" ht="12.6" customHeight="1">
      <c r="A17" s="14" t="s">
        <v>34</v>
      </c>
      <c r="B17" s="62">
        <v>331519.84563020931</v>
      </c>
    </row>
    <row r="18" spans="1:3" ht="12.6" customHeight="1">
      <c r="A18" s="14" t="s">
        <v>35</v>
      </c>
      <c r="B18" s="62">
        <v>627890.52723216708</v>
      </c>
    </row>
    <row r="19" spans="1:3" ht="12.6" customHeight="1">
      <c r="A19" s="14" t="s">
        <v>36</v>
      </c>
      <c r="B19" s="62">
        <v>126016.8</v>
      </c>
    </row>
    <row r="20" spans="1:3" ht="12.6" customHeight="1">
      <c r="A20" s="14" t="s">
        <v>37</v>
      </c>
      <c r="B20" s="62">
        <v>2844090.4173217146</v>
      </c>
    </row>
    <row r="21" spans="1:3" ht="12.6" customHeight="1">
      <c r="A21" s="37" t="s">
        <v>40</v>
      </c>
      <c r="B21" s="63">
        <v>6519789.4450000003</v>
      </c>
    </row>
    <row r="22" spans="1:3" ht="12.6" customHeight="1">
      <c r="A22" s="37" t="s">
        <v>38</v>
      </c>
      <c r="B22" s="64">
        <v>10525798.082184091</v>
      </c>
      <c r="C22" s="65"/>
    </row>
    <row r="23" spans="1:3" ht="12.6" customHeight="1">
      <c r="A23" s="11" t="s">
        <v>41</v>
      </c>
    </row>
    <row r="24" spans="1:3" ht="12.6" customHeight="1">
      <c r="A24" s="8" t="s">
        <v>42</v>
      </c>
    </row>
  </sheetData>
  <phoneticPr fontId="0" type="noConversion"/>
  <pageMargins left="0.75" right="0.75" top="1" bottom="1" header="0.5" footer="0.5"/>
  <pageSetup scale="42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8:AC23"/>
  <sheetViews>
    <sheetView zoomScale="130" zoomScaleNormal="130" workbookViewId="0">
      <selection activeCell="A8" sqref="A8"/>
    </sheetView>
  </sheetViews>
  <sheetFormatPr defaultRowHeight="12.6" customHeight="1"/>
  <cols>
    <col min="1" max="1" width="39.28515625" style="11" customWidth="1"/>
    <col min="2" max="12" width="7.7109375" style="11" customWidth="1"/>
    <col min="13" max="13" width="10.7109375" style="11" bestFit="1" customWidth="1"/>
    <col min="14" max="16" width="7.7109375" style="11" customWidth="1"/>
    <col min="17" max="18" width="9.140625" style="11"/>
    <col min="19" max="19" width="4.140625" style="11" customWidth="1"/>
    <col min="20" max="22" width="9.140625" style="11"/>
    <col min="23" max="23" width="4.7109375" style="11" customWidth="1"/>
    <col min="24" max="26" width="9.140625" style="11"/>
    <col min="27" max="27" width="6" style="11" customWidth="1"/>
    <col min="28" max="16384" width="9.140625" style="11"/>
  </cols>
  <sheetData>
    <row r="8" spans="1:29" ht="12.6" customHeight="1">
      <c r="A8" s="47" t="s">
        <v>51</v>
      </c>
      <c r="B8" s="9"/>
      <c r="C8" s="9"/>
      <c r="D8" s="9"/>
      <c r="E8" s="9"/>
      <c r="F8" s="9"/>
      <c r="G8" s="9"/>
      <c r="H8" s="9"/>
      <c r="I8" s="9"/>
      <c r="J8" s="10"/>
      <c r="K8" s="10"/>
    </row>
    <row r="9" spans="1:29" ht="12.6" customHeight="1">
      <c r="A9" s="12" t="s">
        <v>0</v>
      </c>
      <c r="B9" s="9"/>
      <c r="C9" s="9"/>
      <c r="D9" s="9"/>
      <c r="E9" s="9"/>
      <c r="F9" s="9"/>
      <c r="G9" s="9"/>
      <c r="H9" s="9"/>
      <c r="I9" s="9"/>
      <c r="J9" s="10"/>
      <c r="K9" s="10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ht="12.6" customHeight="1">
      <c r="B10" s="9"/>
      <c r="C10" s="9"/>
      <c r="D10" s="9"/>
      <c r="E10" s="9"/>
      <c r="F10" s="9"/>
      <c r="G10" s="9"/>
      <c r="H10" s="9"/>
      <c r="I10" s="9"/>
      <c r="J10" s="10"/>
      <c r="K10" s="10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2.6" customHeight="1">
      <c r="A11" s="13"/>
      <c r="B11" s="13">
        <v>2015</v>
      </c>
    </row>
    <row r="12" spans="1:29" ht="12.6" customHeight="1">
      <c r="A12" s="49" t="s">
        <v>52</v>
      </c>
      <c r="B12" s="48">
        <v>201.54396</v>
      </c>
    </row>
    <row r="13" spans="1:29" ht="12.6" customHeight="1">
      <c r="A13" s="66" t="s">
        <v>43</v>
      </c>
      <c r="B13" s="19">
        <v>52.4</v>
      </c>
    </row>
    <row r="14" spans="1:29" ht="12.6" customHeight="1">
      <c r="A14" s="66" t="s">
        <v>44</v>
      </c>
      <c r="B14" s="19">
        <v>133.9</v>
      </c>
    </row>
    <row r="15" spans="1:29" ht="12.6" customHeight="1">
      <c r="A15" s="66" t="s">
        <v>45</v>
      </c>
      <c r="B15" s="19">
        <v>15.2</v>
      </c>
    </row>
    <row r="16" spans="1:29" ht="12.6" customHeight="1">
      <c r="A16" s="67" t="s">
        <v>53</v>
      </c>
      <c r="B16" s="48">
        <f>594.2+94.4+213.7+133</f>
        <v>1035.3</v>
      </c>
    </row>
    <row r="17" spans="1:2" ht="12.6" customHeight="1">
      <c r="A17" s="66" t="s">
        <v>46</v>
      </c>
      <c r="B17" s="19">
        <f>594.2</f>
        <v>594.20000000000005</v>
      </c>
    </row>
    <row r="18" spans="1:2" ht="12.6" customHeight="1">
      <c r="A18" s="66" t="s">
        <v>47</v>
      </c>
      <c r="B18" s="19">
        <v>94.4</v>
      </c>
    </row>
    <row r="19" spans="1:2" ht="12.6" customHeight="1">
      <c r="A19" s="66" t="s">
        <v>48</v>
      </c>
      <c r="B19" s="19">
        <v>213.7</v>
      </c>
    </row>
    <row r="20" spans="1:2" ht="12.6" customHeight="1">
      <c r="A20" s="66" t="s">
        <v>49</v>
      </c>
      <c r="B20" s="19">
        <v>133</v>
      </c>
    </row>
    <row r="21" spans="1:2" ht="12.6" customHeight="1">
      <c r="A21" s="67" t="s">
        <v>54</v>
      </c>
      <c r="B21" s="48">
        <v>800.9</v>
      </c>
    </row>
    <row r="23" spans="1:2" ht="12.6" customHeight="1">
      <c r="A23" s="8" t="s">
        <v>50</v>
      </c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8:E25"/>
  <sheetViews>
    <sheetView zoomScale="130" zoomScaleNormal="130" workbookViewId="0">
      <selection activeCell="A8" sqref="A8"/>
    </sheetView>
  </sheetViews>
  <sheetFormatPr defaultRowHeight="12.6" customHeight="1"/>
  <cols>
    <col min="1" max="1" width="5" style="11" customWidth="1"/>
    <col min="2" max="2" width="16.5703125" style="11" bestFit="1" customWidth="1"/>
    <col min="3" max="3" width="9.7109375" style="11" customWidth="1"/>
    <col min="4" max="4" width="16.5703125" style="11" bestFit="1" customWidth="1"/>
    <col min="5" max="5" width="5.85546875" style="11" bestFit="1" customWidth="1"/>
    <col min="6" max="12" width="9.7109375" style="11" customWidth="1"/>
    <col min="13" max="13" width="11.85546875" style="11" customWidth="1"/>
    <col min="14" max="15" width="9.140625" style="11"/>
    <col min="16" max="16" width="4.140625" style="11" customWidth="1"/>
    <col min="17" max="19" width="9.140625" style="11"/>
    <col min="20" max="20" width="4.7109375" style="11" customWidth="1"/>
    <col min="21" max="23" width="9.140625" style="11"/>
    <col min="24" max="24" width="6" style="11" customWidth="1"/>
    <col min="25" max="27" width="9.140625" style="11"/>
    <col min="28" max="28" width="6" style="11" customWidth="1"/>
    <col min="29" max="32" width="11.42578125" style="11" customWidth="1"/>
    <col min="33" max="41" width="10.28515625" style="11" customWidth="1"/>
    <col min="42" max="16384" width="9.140625" style="11"/>
  </cols>
  <sheetData>
    <row r="8" spans="1:5" ht="12.6" customHeight="1">
      <c r="A8" s="47" t="s">
        <v>57</v>
      </c>
    </row>
    <row r="9" spans="1:5" ht="12.6" customHeight="1">
      <c r="A9" s="12" t="s">
        <v>27</v>
      </c>
    </row>
    <row r="10" spans="1:5" ht="12.6" customHeight="1">
      <c r="A10" s="34"/>
    </row>
    <row r="11" spans="1:5" ht="12.6" customHeight="1">
      <c r="A11" s="23"/>
    </row>
    <row r="12" spans="1:5" ht="12.6" customHeight="1">
      <c r="A12" s="13"/>
      <c r="B12" s="93" t="s">
        <v>23</v>
      </c>
      <c r="C12" s="93"/>
      <c r="D12" s="93" t="s">
        <v>14</v>
      </c>
      <c r="E12" s="93"/>
    </row>
    <row r="13" spans="1:5" ht="12.6" customHeight="1">
      <c r="A13" s="68" t="s">
        <v>56</v>
      </c>
      <c r="B13" s="68" t="s">
        <v>55</v>
      </c>
      <c r="C13" s="68" t="s">
        <v>24</v>
      </c>
      <c r="D13" s="68" t="s">
        <v>55</v>
      </c>
      <c r="E13" s="68" t="s">
        <v>24</v>
      </c>
    </row>
    <row r="14" spans="1:5" ht="12.6" customHeight="1">
      <c r="A14" s="22">
        <v>2005</v>
      </c>
      <c r="B14" s="19">
        <v>46124.95</v>
      </c>
      <c r="C14" s="62">
        <v>444</v>
      </c>
      <c r="D14" s="19">
        <v>20333.650000000001</v>
      </c>
      <c r="E14" s="62">
        <v>328</v>
      </c>
    </row>
    <row r="15" spans="1:5" ht="12.6" customHeight="1">
      <c r="A15" s="22">
        <v>2006</v>
      </c>
      <c r="B15" s="19">
        <v>79591.64</v>
      </c>
      <c r="C15" s="62">
        <v>564</v>
      </c>
      <c r="D15" s="19">
        <v>44592.61</v>
      </c>
      <c r="E15" s="62">
        <v>299</v>
      </c>
    </row>
    <row r="16" spans="1:5" ht="12.6" customHeight="1">
      <c r="A16" s="22">
        <v>2007</v>
      </c>
      <c r="B16" s="19">
        <v>72259.39</v>
      </c>
      <c r="C16" s="62">
        <v>512</v>
      </c>
      <c r="D16" s="19">
        <v>37781.9</v>
      </c>
      <c r="E16" s="62">
        <v>241</v>
      </c>
    </row>
    <row r="17" spans="1:5" ht="12.6" customHeight="1">
      <c r="A17" s="22">
        <v>2008</v>
      </c>
      <c r="B17" s="19">
        <v>11876.38</v>
      </c>
      <c r="C17" s="62">
        <v>196</v>
      </c>
      <c r="D17" s="19">
        <v>7122.75</v>
      </c>
      <c r="E17" s="62">
        <v>57</v>
      </c>
    </row>
    <row r="18" spans="1:5" ht="12.6" customHeight="1">
      <c r="A18" s="22">
        <v>2009</v>
      </c>
      <c r="B18" s="19">
        <v>5084.83</v>
      </c>
      <c r="C18" s="62">
        <v>73</v>
      </c>
      <c r="D18" s="19">
        <v>1155.58</v>
      </c>
      <c r="E18" s="62">
        <v>13</v>
      </c>
    </row>
    <row r="19" spans="1:5" ht="12.6" customHeight="1">
      <c r="A19" s="22">
        <v>2010</v>
      </c>
      <c r="B19" s="19">
        <v>24615.58</v>
      </c>
      <c r="C19" s="62">
        <v>228</v>
      </c>
      <c r="D19" s="19">
        <v>9492.5300000000007</v>
      </c>
      <c r="E19" s="62">
        <v>67</v>
      </c>
    </row>
    <row r="20" spans="1:5" ht="12.6" customHeight="1">
      <c r="A20" s="22">
        <v>2011</v>
      </c>
      <c r="B20" s="19">
        <v>21173.34</v>
      </c>
      <c r="C20" s="62">
        <v>241</v>
      </c>
      <c r="D20" s="19">
        <v>13266.06</v>
      </c>
      <c r="E20" s="62">
        <v>58</v>
      </c>
    </row>
    <row r="21" spans="1:5" ht="12.6" customHeight="1">
      <c r="A21" s="22">
        <v>2012</v>
      </c>
      <c r="B21" s="19">
        <v>9754.26</v>
      </c>
      <c r="C21" s="62">
        <v>122</v>
      </c>
      <c r="D21" s="19">
        <v>4389.57</v>
      </c>
      <c r="E21" s="62">
        <v>46</v>
      </c>
    </row>
    <row r="22" spans="1:5" ht="12.6" customHeight="1">
      <c r="A22" s="22">
        <v>2013</v>
      </c>
      <c r="B22" s="19">
        <v>22843.97</v>
      </c>
      <c r="C22" s="62">
        <v>146</v>
      </c>
      <c r="D22" s="19">
        <v>14875.21</v>
      </c>
      <c r="E22" s="62">
        <v>90</v>
      </c>
    </row>
    <row r="23" spans="1:5" ht="12.6" customHeight="1">
      <c r="A23" s="22">
        <v>2014</v>
      </c>
      <c r="B23" s="19">
        <v>45093.49</v>
      </c>
      <c r="C23" s="62">
        <v>229</v>
      </c>
      <c r="D23" s="19">
        <v>19866.689999999999</v>
      </c>
      <c r="E23" s="62">
        <v>119</v>
      </c>
    </row>
    <row r="24" spans="1:5" ht="12.6" customHeight="1">
      <c r="A24" s="22">
        <v>2015</v>
      </c>
      <c r="B24" s="19">
        <v>50183.67</v>
      </c>
      <c r="C24" s="62">
        <v>245</v>
      </c>
      <c r="D24" s="19">
        <v>15557.68</v>
      </c>
      <c r="E24" s="62">
        <v>78</v>
      </c>
    </row>
    <row r="25" spans="1:5" ht="12.6" customHeight="1">
      <c r="A25" s="8" t="s">
        <v>25</v>
      </c>
    </row>
  </sheetData>
  <mergeCells count="2">
    <mergeCell ref="B12:C12"/>
    <mergeCell ref="D12:E12"/>
  </mergeCells>
  <phoneticPr fontId="0" type="noConversion"/>
  <pageMargins left="0.75" right="0.75" top="1" bottom="1" header="0.5" footer="0.5"/>
  <pageSetup scale="5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8:O27"/>
  <sheetViews>
    <sheetView zoomScale="130" zoomScaleNormal="130" workbookViewId="0"/>
  </sheetViews>
  <sheetFormatPr defaultRowHeight="12.6" customHeight="1"/>
  <cols>
    <col min="1" max="1" width="15.7109375" style="11" customWidth="1"/>
    <col min="2" max="2" width="7.7109375" style="11" customWidth="1"/>
    <col min="3" max="3" width="10.7109375" style="11" bestFit="1" customWidth="1"/>
    <col min="4" max="10" width="7.7109375" style="11" customWidth="1"/>
    <col min="11" max="11" width="9.140625" style="11"/>
    <col min="12" max="14" width="7.7109375" style="11" customWidth="1"/>
    <col min="15" max="15" width="9.140625" style="21"/>
    <col min="16" max="16384" width="9.140625" style="11"/>
  </cols>
  <sheetData>
    <row r="8" spans="1:15" ht="12.6" customHeight="1">
      <c r="A8" s="47" t="s">
        <v>58</v>
      </c>
      <c r="B8" s="9"/>
      <c r="C8" s="9"/>
      <c r="D8" s="9"/>
      <c r="E8" s="9"/>
      <c r="F8" s="9"/>
      <c r="G8" s="9"/>
      <c r="H8" s="9"/>
      <c r="I8" s="9"/>
      <c r="J8" s="10"/>
      <c r="K8" s="10"/>
      <c r="L8" s="10"/>
      <c r="M8" s="10"/>
      <c r="N8" s="10"/>
    </row>
    <row r="9" spans="1:15" ht="12.6" customHeight="1">
      <c r="A9" s="12" t="s">
        <v>0</v>
      </c>
      <c r="B9" s="9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</row>
    <row r="10" spans="1:15" ht="12.6" customHeight="1">
      <c r="A10" s="34"/>
      <c r="B10" s="9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</row>
    <row r="11" spans="1:15" ht="12.6" customHeight="1">
      <c r="O11" s="11"/>
    </row>
    <row r="12" spans="1:15" ht="12.6" customHeight="1">
      <c r="A12" s="13" t="s">
        <v>61</v>
      </c>
      <c r="B12" s="13" t="s">
        <v>62</v>
      </c>
      <c r="C12" s="13" t="s">
        <v>63</v>
      </c>
    </row>
    <row r="13" spans="1:15" ht="12.6" customHeight="1">
      <c r="A13" s="25" t="s">
        <v>14</v>
      </c>
      <c r="B13" s="26">
        <v>6101</v>
      </c>
      <c r="C13" s="69">
        <v>0.37074623237724841</v>
      </c>
    </row>
    <row r="14" spans="1:15" ht="12.6" customHeight="1">
      <c r="A14" s="25" t="s">
        <v>4</v>
      </c>
      <c r="B14" s="26">
        <v>3258</v>
      </c>
      <c r="C14" s="69">
        <v>0.19798249878463783</v>
      </c>
    </row>
    <row r="15" spans="1:15" ht="12.6" customHeight="1">
      <c r="A15" s="25" t="s">
        <v>5</v>
      </c>
      <c r="B15" s="26">
        <v>1613</v>
      </c>
      <c r="C15" s="69">
        <v>9.8018959649975687E-2</v>
      </c>
    </row>
    <row r="16" spans="1:15" ht="12.6" customHeight="1">
      <c r="A16" s="25" t="s">
        <v>8</v>
      </c>
      <c r="B16" s="26">
        <v>881</v>
      </c>
      <c r="C16" s="69">
        <v>5.3536703937773454E-2</v>
      </c>
    </row>
    <row r="17" spans="1:3" ht="12.6" customHeight="1">
      <c r="A17" s="25" t="s">
        <v>10</v>
      </c>
      <c r="B17" s="26">
        <v>469</v>
      </c>
      <c r="C17" s="69">
        <v>2.8500243072435587E-2</v>
      </c>
    </row>
    <row r="18" spans="1:3" ht="12.6" customHeight="1">
      <c r="A18" s="25" t="s">
        <v>2</v>
      </c>
      <c r="B18" s="26">
        <v>229</v>
      </c>
      <c r="C18" s="69">
        <v>1.3915896937287311E-2</v>
      </c>
    </row>
    <row r="19" spans="1:3" ht="12.6" customHeight="1">
      <c r="A19" s="25" t="s">
        <v>1</v>
      </c>
      <c r="B19" s="26">
        <v>85</v>
      </c>
      <c r="C19" s="69">
        <v>5.1652892561983473E-3</v>
      </c>
    </row>
    <row r="20" spans="1:3" ht="12.6" customHeight="1">
      <c r="A20" s="25" t="s">
        <v>11</v>
      </c>
      <c r="B20" s="26">
        <v>74</v>
      </c>
      <c r="C20" s="69">
        <v>4.4968400583373846E-3</v>
      </c>
    </row>
    <row r="21" spans="1:3" ht="12.6" customHeight="1">
      <c r="A21" s="25" t="s">
        <v>59</v>
      </c>
      <c r="B21" s="26">
        <v>25</v>
      </c>
      <c r="C21" s="69">
        <v>1.5192027224112785E-3</v>
      </c>
    </row>
    <row r="22" spans="1:3" ht="12.6" customHeight="1">
      <c r="A22" s="25" t="s">
        <v>13</v>
      </c>
      <c r="B22" s="26">
        <v>18</v>
      </c>
      <c r="C22" s="69">
        <v>1.0938259601361207E-3</v>
      </c>
    </row>
    <row r="23" spans="1:3" ht="12.6" customHeight="1">
      <c r="A23" s="25" t="s">
        <v>6</v>
      </c>
      <c r="B23" s="26">
        <v>9</v>
      </c>
      <c r="C23" s="69">
        <v>5.4691298006806033E-4</v>
      </c>
    </row>
    <row r="24" spans="1:3" ht="12.6" customHeight="1">
      <c r="A24" s="25" t="s">
        <v>60</v>
      </c>
      <c r="B24" s="26">
        <v>3694</v>
      </c>
      <c r="C24" s="69">
        <v>0.22447739426349053</v>
      </c>
    </row>
    <row r="25" spans="1:3" ht="12.6" customHeight="1">
      <c r="A25" s="50" t="s">
        <v>15</v>
      </c>
      <c r="B25" s="52">
        <v>16456</v>
      </c>
      <c r="C25" s="51">
        <v>1</v>
      </c>
    </row>
    <row r="27" spans="1:3" ht="12.6" customHeight="1">
      <c r="A27" s="16" t="s">
        <v>64</v>
      </c>
    </row>
  </sheetData>
  <phoneticPr fontId="0" type="noConversion"/>
  <pageMargins left="0.75" right="0.75" top="1" bottom="1" header="0.5" footer="0.5"/>
  <pageSetup scale="56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P32"/>
  <sheetViews>
    <sheetView zoomScale="130" zoomScaleNormal="130" workbookViewId="0"/>
  </sheetViews>
  <sheetFormatPr defaultRowHeight="12.6" customHeight="1"/>
  <cols>
    <col min="1" max="1" width="15.7109375" style="11" customWidth="1"/>
    <col min="2" max="10" width="7.7109375" style="11" customWidth="1"/>
    <col min="11" max="16384" width="9.140625" style="11"/>
  </cols>
  <sheetData>
    <row r="8" spans="1:9" ht="12.6" customHeight="1">
      <c r="A8" s="47" t="s">
        <v>68</v>
      </c>
      <c r="B8" s="9"/>
      <c r="C8" s="9"/>
      <c r="D8" s="9"/>
      <c r="E8" s="9"/>
      <c r="F8" s="9"/>
      <c r="G8" s="9"/>
      <c r="H8" s="10"/>
      <c r="I8" s="10"/>
    </row>
    <row r="9" spans="1:9" ht="12.6" customHeight="1">
      <c r="A9" s="12" t="s">
        <v>67</v>
      </c>
      <c r="B9" s="9"/>
      <c r="C9" s="9"/>
      <c r="D9" s="9"/>
      <c r="E9" s="9"/>
      <c r="F9" s="9"/>
      <c r="G9" s="9"/>
      <c r="H9" s="10"/>
      <c r="I9" s="10"/>
    </row>
    <row r="10" spans="1:9" ht="12.6" customHeight="1">
      <c r="A10" s="34"/>
      <c r="B10" s="9"/>
      <c r="C10" s="9"/>
      <c r="D10" s="9"/>
      <c r="E10" s="9"/>
      <c r="F10" s="9"/>
      <c r="G10" s="9"/>
      <c r="H10" s="10"/>
      <c r="I10" s="10"/>
    </row>
    <row r="12" spans="1:9" ht="12.6" customHeight="1">
      <c r="A12" s="13" t="s">
        <v>69</v>
      </c>
      <c r="B12" s="13" t="s">
        <v>70</v>
      </c>
    </row>
    <row r="13" spans="1:9" ht="12.6" customHeight="1">
      <c r="A13" s="27" t="s">
        <v>14</v>
      </c>
      <c r="B13" s="24">
        <v>2337</v>
      </c>
    </row>
    <row r="14" spans="1:9" ht="12.6" customHeight="1">
      <c r="A14" s="27" t="s">
        <v>4</v>
      </c>
      <c r="B14" s="24">
        <v>154</v>
      </c>
    </row>
    <row r="15" spans="1:9" ht="12.6" customHeight="1">
      <c r="A15" s="27" t="s">
        <v>5</v>
      </c>
      <c r="B15" s="24">
        <v>140</v>
      </c>
    </row>
    <row r="16" spans="1:9" ht="12.6" customHeight="1">
      <c r="A16" s="27" t="s">
        <v>65</v>
      </c>
      <c r="B16" s="24">
        <v>107</v>
      </c>
    </row>
    <row r="17" spans="1:16" ht="12.6" customHeight="1">
      <c r="A17" s="27" t="s">
        <v>10</v>
      </c>
      <c r="B17" s="24">
        <v>78</v>
      </c>
    </row>
    <row r="18" spans="1:16" ht="12.6" customHeight="1">
      <c r="A18" s="27" t="s">
        <v>12</v>
      </c>
      <c r="B18" s="24">
        <v>62</v>
      </c>
    </row>
    <row r="19" spans="1:16" ht="12.6" customHeight="1">
      <c r="A19" s="27" t="s">
        <v>66</v>
      </c>
      <c r="B19" s="24">
        <v>74.8</v>
      </c>
    </row>
    <row r="21" spans="1:16" ht="12.6" customHeight="1">
      <c r="A21" s="16" t="s">
        <v>74</v>
      </c>
    </row>
    <row r="32" spans="1:16" ht="12.6" customHeight="1">
      <c r="L32" s="28"/>
      <c r="M32" s="28"/>
      <c r="N32" s="28"/>
      <c r="O32" s="28"/>
      <c r="P32" s="28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5:D25"/>
  <sheetViews>
    <sheetView zoomScale="130" zoomScaleNormal="130" workbookViewId="0"/>
  </sheetViews>
  <sheetFormatPr defaultRowHeight="12.6" customHeight="1"/>
  <cols>
    <col min="1" max="1" width="15.7109375" style="11" customWidth="1"/>
    <col min="2" max="2" width="9.85546875" style="11" bestFit="1" customWidth="1"/>
    <col min="3" max="25" width="7.7109375" style="11" customWidth="1"/>
    <col min="26" max="16384" width="9.140625" style="11"/>
  </cols>
  <sheetData>
    <row r="5" spans="1:2" ht="12.6" customHeight="1">
      <c r="A5" s="33"/>
    </row>
    <row r="6" spans="1:2" ht="12.6" customHeight="1">
      <c r="A6" s="33"/>
    </row>
    <row r="7" spans="1:2" ht="12" customHeight="1">
      <c r="A7" s="34"/>
    </row>
    <row r="8" spans="1:2" ht="12.6" customHeight="1">
      <c r="A8" s="47" t="s">
        <v>75</v>
      </c>
    </row>
    <row r="10" spans="1:2" ht="12.6" customHeight="1">
      <c r="A10" s="33" t="s">
        <v>81</v>
      </c>
    </row>
    <row r="12" spans="1:2" ht="12.6" customHeight="1">
      <c r="A12" s="29" t="s">
        <v>69</v>
      </c>
      <c r="B12" s="29" t="s">
        <v>82</v>
      </c>
    </row>
    <row r="13" spans="1:2" ht="12.6" customHeight="1">
      <c r="A13" s="30" t="s">
        <v>14</v>
      </c>
      <c r="B13" s="31">
        <v>5.4</v>
      </c>
    </row>
    <row r="14" spans="1:2" ht="12.6" customHeight="1">
      <c r="A14" s="30" t="s">
        <v>23</v>
      </c>
      <c r="B14" s="31">
        <v>22.3</v>
      </c>
    </row>
    <row r="15" spans="1:2" ht="12.6" customHeight="1">
      <c r="A15" s="16"/>
      <c r="B15" s="72"/>
    </row>
    <row r="16" spans="1:2" ht="12.6" customHeight="1">
      <c r="A16" s="16"/>
      <c r="B16" s="72"/>
    </row>
    <row r="18" spans="1:4" ht="12.6" customHeight="1">
      <c r="A18" s="33" t="s">
        <v>76</v>
      </c>
    </row>
    <row r="20" spans="1:4" ht="12.6" customHeight="1">
      <c r="A20" s="29"/>
      <c r="B20" s="29" t="s">
        <v>23</v>
      </c>
      <c r="C20" s="29" t="s">
        <v>14</v>
      </c>
      <c r="D20" s="29" t="s">
        <v>79</v>
      </c>
    </row>
    <row r="21" spans="1:4" ht="12.6" customHeight="1">
      <c r="A21" s="30" t="s">
        <v>77</v>
      </c>
      <c r="B21" s="71">
        <v>811</v>
      </c>
      <c r="C21" s="71">
        <v>339</v>
      </c>
      <c r="D21" s="70">
        <v>0.41800246609124536</v>
      </c>
    </row>
    <row r="22" spans="1:4" ht="12.6" customHeight="1">
      <c r="A22" s="30" t="s">
        <v>78</v>
      </c>
      <c r="B22" s="71">
        <v>1118</v>
      </c>
      <c r="C22" s="71">
        <v>426</v>
      </c>
      <c r="D22" s="70">
        <v>0.38103756708407871</v>
      </c>
    </row>
    <row r="25" spans="1:4" ht="12.6" customHeight="1">
      <c r="A25" s="8" t="s">
        <v>83</v>
      </c>
    </row>
  </sheetData>
  <phoneticPr fontId="0" type="noConversion"/>
  <pageMargins left="0.75" right="0.75" top="1" bottom="1" header="0.5" footer="0.5"/>
  <pageSetup scale="53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8:C23"/>
  <sheetViews>
    <sheetView zoomScale="130" zoomScaleNormal="130" workbookViewId="0"/>
  </sheetViews>
  <sheetFormatPr defaultRowHeight="12.6" customHeight="1"/>
  <cols>
    <col min="1" max="1" width="58.7109375" style="11" customWidth="1"/>
    <col min="2" max="3" width="12.7109375" style="11" bestFit="1" customWidth="1"/>
    <col min="4" max="5" width="7.7109375" style="11" customWidth="1"/>
    <col min="6" max="6" width="8.5703125" style="11" customWidth="1"/>
    <col min="7" max="11" width="7.7109375" style="11" customWidth="1"/>
    <col min="12" max="12" width="8.5703125" style="11" customWidth="1"/>
    <col min="13" max="13" width="7.7109375" style="11" customWidth="1"/>
    <col min="14" max="17" width="9.140625" style="11" customWidth="1"/>
    <col min="18" max="16384" width="9.140625" style="11"/>
  </cols>
  <sheetData>
    <row r="8" spans="1:3" ht="12.6" customHeight="1">
      <c r="A8" s="47" t="s">
        <v>117</v>
      </c>
    </row>
    <row r="9" spans="1:3" ht="12.6" customHeight="1">
      <c r="A9" s="12" t="s">
        <v>118</v>
      </c>
    </row>
    <row r="10" spans="1:3" ht="12.6" customHeight="1">
      <c r="A10" s="11" t="s">
        <v>106</v>
      </c>
    </row>
    <row r="14" spans="1:3" ht="12.6" customHeight="1">
      <c r="A14" s="13"/>
      <c r="B14" s="13" t="s">
        <v>116</v>
      </c>
      <c r="C14" s="13" t="s">
        <v>109</v>
      </c>
    </row>
    <row r="15" spans="1:3" ht="12.6" customHeight="1">
      <c r="A15" s="14" t="s">
        <v>107</v>
      </c>
      <c r="B15" s="75">
        <v>3.7229999999999999</v>
      </c>
      <c r="C15" s="75">
        <v>0.56879999999999997</v>
      </c>
    </row>
    <row r="16" spans="1:3" ht="12.6" customHeight="1">
      <c r="A16" s="14" t="s">
        <v>111</v>
      </c>
      <c r="B16" s="75">
        <v>1.2903</v>
      </c>
      <c r="C16" s="75">
        <v>0.24880000000000002</v>
      </c>
    </row>
    <row r="17" spans="1:3" ht="12.6" customHeight="1">
      <c r="A17" s="14" t="s">
        <v>112</v>
      </c>
      <c r="B17" s="75">
        <v>1.4715</v>
      </c>
      <c r="C17" s="75">
        <v>0.42880000000000001</v>
      </c>
    </row>
    <row r="18" spans="1:3" ht="12.6" customHeight="1">
      <c r="A18" s="14" t="s">
        <v>113</v>
      </c>
      <c r="B18" s="75">
        <v>3.5853000000000002</v>
      </c>
      <c r="C18" s="75">
        <v>0.50360000000000005</v>
      </c>
    </row>
    <row r="19" spans="1:3" ht="12.6" customHeight="1">
      <c r="A19" s="14" t="s">
        <v>114</v>
      </c>
      <c r="B19" s="75">
        <v>1.7814000000000001</v>
      </c>
      <c r="C19" s="75">
        <v>0.4264</v>
      </c>
    </row>
    <row r="20" spans="1:3" ht="12.6" customHeight="1">
      <c r="A20" s="54" t="s">
        <v>15</v>
      </c>
      <c r="B20" s="76">
        <f>+SUM(B15:B19)</f>
        <v>11.8515</v>
      </c>
      <c r="C20" s="76">
        <f>+SUM(C15:C19)</f>
        <v>2.1764000000000001</v>
      </c>
    </row>
    <row r="23" spans="1:3" ht="12.6" customHeight="1">
      <c r="A23" s="8" t="s">
        <v>115</v>
      </c>
    </row>
  </sheetData>
  <phoneticPr fontId="0" type="noConversion"/>
  <pageMargins left="0.75" right="0.75" top="1" bottom="1" header="0.5" footer="0.5"/>
  <pageSetup scale="5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Table of Contents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2016-01-15T13:54:16Z</dcterms:created>
  <dcterms:modified xsi:type="dcterms:W3CDTF">2016-11-04T14:40:51Z</dcterms:modified>
</cp:coreProperties>
</file>