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filterPrivacy="1" codeName="ThisWorkbook"/>
  <xr:revisionPtr revIDLastSave="0" documentId="8_{2B4BC0B4-D51E-4046-83FA-64685E6C966C}" xr6:coauthVersionLast="45" xr6:coauthVersionMax="45" xr10:uidLastSave="{00000000-0000-0000-0000-000000000000}"/>
  <bookViews>
    <workbookView xWindow="-110" yWindow="-110" windowWidth="19420" windowHeight="10420" tabRatio="877" activeTab="20" xr2:uid="{00000000-000D-0000-FFFF-FFFF00000000}"/>
  </bookViews>
  <sheets>
    <sheet name="Table of Contents" sheetId="58" r:id="rId1"/>
    <sheet name="2" sheetId="19" r:id="rId2"/>
    <sheet name="3" sheetId="27" r:id="rId3"/>
    <sheet name="4" sheetId="33" r:id="rId4"/>
    <sheet name="5" sheetId="46" r:id="rId5"/>
    <sheet name="6" sheetId="30" r:id="rId6"/>
    <sheet name="7" sheetId="31" r:id="rId7"/>
    <sheet name="8" sheetId="22" r:id="rId8"/>
    <sheet name="9" sheetId="43" r:id="rId9"/>
    <sheet name="10" sheetId="8" r:id="rId10"/>
    <sheet name="11" sheetId="7" r:id="rId11"/>
    <sheet name="12" sheetId="51" r:id="rId12"/>
    <sheet name="13" sheetId="52" r:id="rId13"/>
    <sheet name="14" sheetId="53" r:id="rId14"/>
    <sheet name="15" sheetId="54" r:id="rId15"/>
    <sheet name="16" sheetId="55" r:id="rId16"/>
    <sheet name="17" sheetId="56" r:id="rId17"/>
    <sheet name="18" sheetId="57" r:id="rId18"/>
    <sheet name="19" sheetId="16" r:id="rId19"/>
    <sheet name="20" sheetId="48" r:id="rId20"/>
    <sheet name="21" sheetId="41" r:id="rId21"/>
  </sheets>
  <definedNames>
    <definedName name="_xlnm.Print_Area" localSheetId="9">'10'!$A$8:$T$69</definedName>
    <definedName name="_xlnm.Print_Area" localSheetId="11">'12'!$A$12:$Q$61</definedName>
    <definedName name="_xlnm.Print_Area" localSheetId="12">'13'!$A$13:$Q$67</definedName>
    <definedName name="_xlnm.Print_Area" localSheetId="13">'14'!$A$12:$Q$57</definedName>
    <definedName name="_xlnm.Print_Area" localSheetId="14">'15'!$A$12:$Q$67</definedName>
    <definedName name="_xlnm.Print_Area" localSheetId="15">'16'!$A$12:$P$37</definedName>
    <definedName name="_xlnm.Print_Area" localSheetId="16">'17'!$A$12:$S$63</definedName>
    <definedName name="_xlnm.Print_Area" localSheetId="17">'18'!$A$12:$Q$57</definedName>
    <definedName name="_xlnm.Print_Area" localSheetId="1">'2'!$A$8:$U$69</definedName>
    <definedName name="_xlnm.Print_Area" localSheetId="20">'21'!$A$7:$U$33</definedName>
    <definedName name="_xlnm.Print_Area" localSheetId="2">'3'!$A$8:$P$67</definedName>
    <definedName name="_xlnm.Print_Area" localSheetId="3">'4'!$A$8:$T$47</definedName>
    <definedName name="_xlnm.Print_Area" localSheetId="4">'5'!$A$8:$V$26</definedName>
    <definedName name="_xlnm.Print_Area" localSheetId="5">'6'!$A$8:$S$47</definedName>
    <definedName name="_xlnm.Print_Area" localSheetId="6">'7'!$A$8:$Q$66</definedName>
    <definedName name="_xlnm.Print_Area" localSheetId="7">'8'!$A$1:$K$96</definedName>
    <definedName name="_xlnm.Print_Area" localSheetId="8">'9'!$A$8:$V$59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 i="30" l="1"/>
  <c r="D37" i="30"/>
  <c r="E37" i="30"/>
  <c r="D40" i="33" l="1"/>
  <c r="E40" i="33"/>
  <c r="E59" i="19" l="1"/>
  <c r="G56" i="27"/>
  <c r="H26" i="41" l="1"/>
  <c r="I26" i="41"/>
  <c r="J26" i="41"/>
  <c r="K26" i="41"/>
  <c r="E26" i="41"/>
  <c r="E17" i="41"/>
  <c r="E19" i="33" l="1"/>
  <c r="E94" i="22" l="1"/>
  <c r="E29" i="27"/>
  <c r="E41" i="19"/>
  <c r="E34" i="19"/>
  <c r="H77" i="43"/>
  <c r="G94" i="43"/>
  <c r="F94" i="43"/>
  <c r="E94" i="43"/>
  <c r="D94" i="43"/>
  <c r="C94" i="43"/>
  <c r="B94" i="43"/>
  <c r="H93" i="43"/>
  <c r="H92" i="43"/>
  <c r="H91" i="43"/>
  <c r="H90" i="43"/>
  <c r="H89" i="43"/>
  <c r="H88" i="43"/>
  <c r="H87" i="43"/>
  <c r="H86" i="43"/>
  <c r="H85" i="43"/>
  <c r="H84" i="43"/>
  <c r="H83" i="43"/>
  <c r="H82" i="43"/>
  <c r="H81" i="43"/>
  <c r="H80" i="43"/>
  <c r="H79" i="43"/>
  <c r="H78" i="43"/>
  <c r="E55" i="31"/>
  <c r="H94" i="43" l="1"/>
  <c r="E20" i="30" l="1"/>
  <c r="C38" i="22" l="1"/>
  <c r="D38" i="22"/>
  <c r="E38" i="22"/>
  <c r="B78" i="22"/>
  <c r="B56" i="31"/>
  <c r="C56" i="31"/>
  <c r="C78" i="22"/>
  <c r="D78" i="22"/>
  <c r="E78" i="22"/>
  <c r="M33" i="31"/>
  <c r="N33" i="31"/>
  <c r="O33" i="31"/>
  <c r="L33" i="31"/>
  <c r="D56" i="31"/>
  <c r="E56" i="31"/>
  <c r="C33" i="31"/>
  <c r="D33" i="31"/>
  <c r="E33" i="31"/>
  <c r="B33" i="31"/>
  <c r="E28" i="30"/>
  <c r="L29" i="33"/>
  <c r="H29" i="33"/>
  <c r="C30" i="27"/>
  <c r="D30" i="27"/>
  <c r="E30" i="27"/>
  <c r="B30" i="27"/>
  <c r="C49" i="19"/>
  <c r="D49" i="19"/>
  <c r="E49" i="19"/>
  <c r="B49" i="19"/>
  <c r="F23" i="19" l="1"/>
  <c r="D20" i="30" l="1"/>
  <c r="D94" i="22" l="1"/>
  <c r="G73" i="43" l="1"/>
  <c r="F73" i="43"/>
  <c r="E73" i="43"/>
  <c r="D73" i="43"/>
  <c r="C73" i="43"/>
  <c r="B73" i="43"/>
  <c r="H72" i="43"/>
  <c r="H71" i="43"/>
  <c r="H70" i="43"/>
  <c r="H69" i="43"/>
  <c r="H68" i="43"/>
  <c r="H67" i="43"/>
  <c r="H66" i="43"/>
  <c r="H65" i="43"/>
  <c r="H64" i="43"/>
  <c r="H63" i="43"/>
  <c r="H62" i="43"/>
  <c r="H61" i="43"/>
  <c r="H60" i="43"/>
  <c r="H59" i="43"/>
  <c r="H58" i="43"/>
  <c r="H57" i="43"/>
  <c r="H56" i="43"/>
  <c r="D55" i="31"/>
  <c r="H73" i="43" l="1"/>
  <c r="G55" i="27" l="1"/>
  <c r="B38" i="22" l="1"/>
  <c r="C28" i="30"/>
  <c r="D28" i="30"/>
  <c r="B29" i="27"/>
  <c r="F58" i="19"/>
  <c r="C59" i="19"/>
  <c r="C31" i="27" s="1"/>
  <c r="D59" i="19"/>
  <c r="D31" i="27" s="1"/>
  <c r="B59" i="19"/>
  <c r="B31" i="27" s="1"/>
  <c r="D29" i="27" l="1"/>
  <c r="D41" i="19"/>
  <c r="D34" i="19"/>
  <c r="D19" i="33"/>
  <c r="C19" i="33"/>
  <c r="F24" i="41" l="1"/>
  <c r="F25" i="41"/>
  <c r="F23" i="41"/>
  <c r="C26" i="41"/>
  <c r="D26" i="41"/>
  <c r="L23" i="41"/>
  <c r="L25" i="41"/>
  <c r="L24" i="41"/>
  <c r="R25" i="41"/>
  <c r="R24" i="41"/>
  <c r="R23" i="41"/>
  <c r="Q26" i="41"/>
  <c r="P26" i="41"/>
  <c r="O26" i="41"/>
  <c r="N26" i="41"/>
  <c r="F15" i="41"/>
  <c r="F17" i="41" s="1"/>
  <c r="F16" i="41"/>
  <c r="F14" i="41"/>
  <c r="C17" i="41"/>
  <c r="D17" i="41"/>
  <c r="L15" i="41"/>
  <c r="L17" i="41" s="1"/>
  <c r="L16" i="41"/>
  <c r="L14" i="41"/>
  <c r="I17" i="41"/>
  <c r="J17" i="41"/>
  <c r="K17" i="41"/>
  <c r="R15" i="41"/>
  <c r="R16" i="41"/>
  <c r="R14" i="41"/>
  <c r="O17" i="41"/>
  <c r="P17" i="41"/>
  <c r="Q17" i="41"/>
  <c r="R17" i="41"/>
  <c r="N17" i="41"/>
  <c r="R26" i="41" l="1"/>
  <c r="L26" i="41"/>
  <c r="F26" i="41"/>
  <c r="C18" i="48"/>
  <c r="C51" i="16"/>
  <c r="C41" i="16"/>
  <c r="F41" i="16" s="1"/>
  <c r="C33" i="16"/>
  <c r="B94" i="22"/>
  <c r="C94" i="22"/>
  <c r="B52" i="43"/>
  <c r="C52" i="43"/>
  <c r="D52" i="43"/>
  <c r="E52" i="43"/>
  <c r="F52" i="43"/>
  <c r="G52" i="43"/>
  <c r="C55" i="31"/>
  <c r="C20" i="30"/>
  <c r="C40" i="33"/>
  <c r="C29" i="27"/>
  <c r="F29" i="27" s="1"/>
  <c r="C41" i="19"/>
  <c r="C34" i="19"/>
  <c r="H17" i="41"/>
  <c r="E32" i="31"/>
  <c r="D32" i="31"/>
  <c r="C32" i="31"/>
  <c r="B32" i="31"/>
  <c r="M32" i="31"/>
  <c r="N32" i="31"/>
  <c r="O32" i="31"/>
  <c r="P32" i="31"/>
  <c r="F23" i="16"/>
  <c r="K40" i="33"/>
  <c r="J40" i="33"/>
  <c r="I40" i="33"/>
  <c r="H40" i="33"/>
  <c r="J29" i="33"/>
  <c r="I29" i="33"/>
  <c r="K19" i="33"/>
  <c r="J19" i="33"/>
  <c r="I19" i="33"/>
  <c r="H19" i="33"/>
  <c r="D52" i="27"/>
  <c r="K34" i="19"/>
  <c r="J34" i="19"/>
  <c r="I34" i="19"/>
  <c r="H34" i="19"/>
  <c r="F46" i="19"/>
  <c r="F47" i="19"/>
  <c r="L46" i="19"/>
  <c r="L47" i="19"/>
  <c r="L48" i="19"/>
  <c r="H48" i="27"/>
  <c r="F25" i="27"/>
  <c r="B41" i="16"/>
  <c r="B37" i="30"/>
  <c r="F48" i="19"/>
  <c r="F49" i="19" s="1"/>
  <c r="B34" i="19"/>
  <c r="H42" i="27"/>
  <c r="F52" i="27"/>
  <c r="H46" i="27"/>
  <c r="F38" i="16"/>
  <c r="H37" i="43"/>
  <c r="H36" i="43"/>
  <c r="H38" i="43"/>
  <c r="H41" i="43"/>
  <c r="H44" i="43"/>
  <c r="H43" i="43"/>
  <c r="H51" i="43"/>
  <c r="H15" i="43"/>
  <c r="H14" i="43"/>
  <c r="H17" i="43"/>
  <c r="H19" i="43"/>
  <c r="H23" i="43"/>
  <c r="H22" i="43"/>
  <c r="H26" i="43"/>
  <c r="H30" i="43"/>
  <c r="B20" i="30"/>
  <c r="B55" i="31"/>
  <c r="B28" i="30"/>
  <c r="F30" i="27"/>
  <c r="H49" i="19"/>
  <c r="H30" i="27" s="1"/>
  <c r="I49" i="19"/>
  <c r="I30" i="27" s="1"/>
  <c r="J49" i="19"/>
  <c r="J30" i="27" s="1"/>
  <c r="K49" i="19"/>
  <c r="K30" i="27" s="1"/>
  <c r="F21" i="16"/>
  <c r="F29" i="33"/>
  <c r="L28" i="33"/>
  <c r="F28" i="33"/>
  <c r="L27" i="33"/>
  <c r="F27" i="33"/>
  <c r="L26" i="33"/>
  <c r="F26" i="33"/>
  <c r="L25" i="33"/>
  <c r="F25" i="33"/>
  <c r="L24" i="33"/>
  <c r="F24" i="33"/>
  <c r="F28" i="19"/>
  <c r="F29" i="19"/>
  <c r="F30" i="19"/>
  <c r="F31" i="19"/>
  <c r="B40" i="33"/>
  <c r="F19" i="16"/>
  <c r="F18" i="16"/>
  <c r="F17" i="16"/>
  <c r="F16" i="16"/>
  <c r="F15" i="16"/>
  <c r="F14" i="16"/>
  <c r="B18" i="48"/>
  <c r="F31" i="27"/>
  <c r="B51" i="16"/>
  <c r="F20" i="16"/>
  <c r="B33" i="16"/>
  <c r="F22" i="16"/>
  <c r="F34" i="33"/>
  <c r="B19" i="33"/>
  <c r="H39" i="43"/>
  <c r="H40" i="43"/>
  <c r="H42" i="43"/>
  <c r="H46" i="43"/>
  <c r="H48" i="43"/>
  <c r="F27" i="27"/>
  <c r="K41" i="19"/>
  <c r="J41" i="19"/>
  <c r="I41" i="19"/>
  <c r="H41" i="19"/>
  <c r="B41" i="19"/>
  <c r="L40" i="19"/>
  <c r="F40" i="19"/>
  <c r="L39" i="19"/>
  <c r="F39" i="19"/>
  <c r="F26" i="27"/>
  <c r="F32" i="19"/>
  <c r="F16" i="27"/>
  <c r="F14" i="27"/>
  <c r="F15" i="27"/>
  <c r="F29" i="16"/>
  <c r="H29" i="43"/>
  <c r="H27" i="43"/>
  <c r="H25" i="43"/>
  <c r="H21" i="43"/>
  <c r="H18" i="43"/>
  <c r="F40" i="16"/>
  <c r="F39" i="16"/>
  <c r="F32" i="16"/>
  <c r="F31" i="16"/>
  <c r="F30" i="16"/>
  <c r="F28" i="16"/>
  <c r="F33" i="16" s="1"/>
  <c r="B26" i="41"/>
  <c r="B17" i="41"/>
  <c r="H50" i="43"/>
  <c r="F23" i="27"/>
  <c r="D31" i="43"/>
  <c r="B31" i="43"/>
  <c r="F24" i="27"/>
  <c r="F22" i="27"/>
  <c r="F21" i="27"/>
  <c r="F20" i="27"/>
  <c r="F19" i="27"/>
  <c r="F17" i="27"/>
  <c r="F54" i="19"/>
  <c r="L54" i="19"/>
  <c r="L55" i="19"/>
  <c r="L56" i="19"/>
  <c r="L57" i="19"/>
  <c r="L58" i="19"/>
  <c r="F55" i="19"/>
  <c r="F56" i="19"/>
  <c r="F57" i="19"/>
  <c r="H59" i="19"/>
  <c r="I59" i="19"/>
  <c r="J59" i="19"/>
  <c r="K59" i="19"/>
  <c r="F14" i="33"/>
  <c r="L14" i="33"/>
  <c r="F15" i="33"/>
  <c r="L15" i="33"/>
  <c r="L16" i="33"/>
  <c r="L17" i="33"/>
  <c r="L18" i="33"/>
  <c r="F16" i="33"/>
  <c r="F17" i="33"/>
  <c r="F18" i="33"/>
  <c r="L34" i="33"/>
  <c r="F35" i="33"/>
  <c r="L35" i="33"/>
  <c r="F36" i="33"/>
  <c r="L36" i="33"/>
  <c r="F37" i="33"/>
  <c r="L37" i="33"/>
  <c r="F38" i="33"/>
  <c r="L38" i="33"/>
  <c r="F39" i="33"/>
  <c r="L39" i="33"/>
  <c r="F28" i="27"/>
  <c r="E31" i="43"/>
  <c r="F31" i="43"/>
  <c r="H49" i="43"/>
  <c r="F22" i="19"/>
  <c r="H28" i="43"/>
  <c r="H24" i="43"/>
  <c r="H20" i="43"/>
  <c r="H16" i="43"/>
  <c r="G31" i="43"/>
  <c r="H47" i="43"/>
  <c r="H45" i="43"/>
  <c r="H35" i="43"/>
  <c r="C31" i="43"/>
  <c r="B52" i="27"/>
  <c r="H51" i="27"/>
  <c r="E52" i="27"/>
  <c r="C52" i="27"/>
  <c r="H49" i="27"/>
  <c r="H44" i="27"/>
  <c r="H47" i="27"/>
  <c r="H40" i="27"/>
  <c r="H43" i="27"/>
  <c r="H39" i="27"/>
  <c r="F33" i="19"/>
  <c r="F18" i="27"/>
  <c r="F40" i="33"/>
  <c r="L30" i="27" l="1"/>
  <c r="L40" i="33"/>
  <c r="F34" i="19"/>
  <c r="H52" i="27"/>
  <c r="L19" i="33"/>
  <c r="L59" i="19"/>
  <c r="I22" i="19" s="1"/>
  <c r="L34" i="19"/>
  <c r="H31" i="43"/>
  <c r="H52" i="43"/>
  <c r="F59" i="19"/>
  <c r="I23" i="19" s="1"/>
  <c r="F41" i="19"/>
  <c r="L41" i="19"/>
  <c r="L49" i="19"/>
  <c r="J22" i="19" s="1"/>
  <c r="J23" i="19"/>
  <c r="F19" i="33"/>
</calcChain>
</file>

<file path=xl/sharedStrings.xml><?xml version="1.0" encoding="utf-8"?>
<sst xmlns="http://schemas.openxmlformats.org/spreadsheetml/2006/main" count="2256" uniqueCount="967">
  <si>
    <t>Asset-Backed Commercial Paper</t>
  </si>
  <si>
    <t>Credit Quality-Rating Changes</t>
  </si>
  <si>
    <t xml:space="preserve">                                                 </t>
  </si>
  <si>
    <t xml:space="preserve">Issuance </t>
  </si>
  <si>
    <t xml:space="preserve">2.1. European Outstandings by Collateral </t>
  </si>
  <si>
    <t>€ Billions</t>
  </si>
  <si>
    <t>Q1</t>
  </si>
  <si>
    <t>Q2</t>
  </si>
  <si>
    <t>Q3</t>
  </si>
  <si>
    <t>Q4</t>
  </si>
  <si>
    <t>CMBS</t>
  </si>
  <si>
    <t xml:space="preserve">RMBS </t>
  </si>
  <si>
    <t>Austria</t>
  </si>
  <si>
    <t>Belgium</t>
  </si>
  <si>
    <t>Denmark</t>
  </si>
  <si>
    <t>France</t>
  </si>
  <si>
    <t>Germany</t>
  </si>
  <si>
    <t>Greece</t>
  </si>
  <si>
    <t>Ireland</t>
  </si>
  <si>
    <t>Italy</t>
  </si>
  <si>
    <t>Luxembourg</t>
  </si>
  <si>
    <t>Netherlands</t>
  </si>
  <si>
    <t>Portugal</t>
  </si>
  <si>
    <t>Russia</t>
  </si>
  <si>
    <t>Spain</t>
  </si>
  <si>
    <t>Turkey</t>
  </si>
  <si>
    <t>UK</t>
  </si>
  <si>
    <t>Multinational</t>
  </si>
  <si>
    <t>Total</t>
  </si>
  <si>
    <t>US</t>
  </si>
  <si>
    <t>Auto</t>
  </si>
  <si>
    <t>RMBS</t>
  </si>
  <si>
    <t>Aaa/AAA</t>
  </si>
  <si>
    <t>Aa/AA</t>
  </si>
  <si>
    <t>A/A</t>
  </si>
  <si>
    <t>Baa/BBB</t>
  </si>
  <si>
    <t>Ba/BB</t>
  </si>
  <si>
    <t>B/B</t>
  </si>
  <si>
    <t>Caa/CCC</t>
  </si>
  <si>
    <t>Ca/CC</t>
  </si>
  <si>
    <t>C/C</t>
  </si>
  <si>
    <t>Not Rated</t>
  </si>
  <si>
    <t>Europe</t>
  </si>
  <si>
    <t>Credit Card</t>
  </si>
  <si>
    <t>AAA</t>
  </si>
  <si>
    <t>A</t>
  </si>
  <si>
    <t>AA</t>
  </si>
  <si>
    <t xml:space="preserve">European and US Securitisation Issuance </t>
  </si>
  <si>
    <t>BBB &amp; Below</t>
  </si>
  <si>
    <t>Loan-Backed</t>
  </si>
  <si>
    <t>SIVs</t>
  </si>
  <si>
    <t>Single-Seller</t>
  </si>
  <si>
    <t>Multi-Seller</t>
  </si>
  <si>
    <t>Unspecified</t>
  </si>
  <si>
    <t># of Issues</t>
  </si>
  <si>
    <t>CDO</t>
  </si>
  <si>
    <t>RMBS (prime)</t>
  </si>
  <si>
    <t>Non-Agency CMBS</t>
  </si>
  <si>
    <t>Non-Agency RMBS</t>
  </si>
  <si>
    <t>Agency MBS</t>
  </si>
  <si>
    <t>0.1-1.0 Billion</t>
  </si>
  <si>
    <t>European Total</t>
  </si>
  <si>
    <t xml:space="preserve"> </t>
  </si>
  <si>
    <t>Multi-Seller Conduits</t>
  </si>
  <si>
    <t>Asia</t>
  </si>
  <si>
    <t>N/A</t>
  </si>
  <si>
    <t>By Volume and Number of Deals Expressed as a Percentage of Total Issuance</t>
  </si>
  <si>
    <t>0/0</t>
  </si>
  <si>
    <t>1/0</t>
  </si>
  <si>
    <t>RMBS (subprime)</t>
  </si>
  <si>
    <t>Balances Outstanding</t>
  </si>
  <si>
    <t>(as percentage of total Moody's rated securities)</t>
  </si>
  <si>
    <t>4/0</t>
  </si>
  <si>
    <t>0/1</t>
  </si>
  <si>
    <t>0/4</t>
  </si>
  <si>
    <t>TOTAL</t>
  </si>
  <si>
    <t>NON-AGENCY CMBS</t>
  </si>
  <si>
    <t>NON-AGENCY RMBS</t>
  </si>
  <si>
    <t>EUROPE</t>
  </si>
  <si>
    <t>AGENCY MBS</t>
  </si>
  <si>
    <t>RMBS (non-conforming)</t>
  </si>
  <si>
    <t>Source: Dealogic</t>
  </si>
  <si>
    <t>Global Comparative Data</t>
  </si>
  <si>
    <t>Finland</t>
  </si>
  <si>
    <t>1/1</t>
  </si>
  <si>
    <t>More than 1.0 Billion</t>
  </si>
  <si>
    <t>11.1. European ABCP Historical Issuance</t>
  </si>
  <si>
    <t>11.3. European ABCP Issuance by Programme Type</t>
  </si>
  <si>
    <t>9.1. Securitised index Option Adjusted Spreads</t>
  </si>
  <si>
    <t>9.2. Barclays PanEurope Fixed and Floating Prices</t>
  </si>
  <si>
    <t>Sources: Bloomberg, AFME, SIFMA</t>
  </si>
  <si>
    <t>SME</t>
  </si>
  <si>
    <t>PanEurope</t>
  </si>
  <si>
    <t>Less than 0.01 Billion</t>
  </si>
  <si>
    <t>0.01-0.1 Billion</t>
  </si>
  <si>
    <t>Retained</t>
  </si>
  <si>
    <t>Other Europe</t>
  </si>
  <si>
    <t>Prior</t>
  </si>
  <si>
    <t>2/1</t>
  </si>
  <si>
    <t xml:space="preserve">10.1. European Total Return </t>
  </si>
  <si>
    <t>10.2. UK Total Return</t>
  </si>
  <si>
    <t>10.3. European ex UK RMBS AAA</t>
  </si>
  <si>
    <t>5/0</t>
  </si>
  <si>
    <t>30/0</t>
  </si>
  <si>
    <t>3/0</t>
  </si>
  <si>
    <t>3.1. DBRS</t>
  </si>
  <si>
    <t>3.2. Fitch Ratings</t>
  </si>
  <si>
    <t>3.3. Moody's Investor Services</t>
  </si>
  <si>
    <t>3.5. DBRS-Europe</t>
  </si>
  <si>
    <t>3.6. Fitch Ratings-Europe</t>
  </si>
  <si>
    <t>3.7. Moody's Investor Services-Europe</t>
  </si>
  <si>
    <t>3.9. DBRS-US</t>
  </si>
  <si>
    <t>3.11. Moody's Investor Services-US</t>
  </si>
  <si>
    <t>3/6</t>
  </si>
  <si>
    <t>6/0</t>
  </si>
  <si>
    <t>RMBS (non-prime)</t>
  </si>
  <si>
    <t>2/0</t>
  </si>
  <si>
    <t>1/5</t>
  </si>
  <si>
    <t>Securitisation Data Report</t>
  </si>
  <si>
    <t>Page &amp; Tab Number</t>
  </si>
  <si>
    <t>1. Issuance</t>
  </si>
  <si>
    <t>1.1. European Historical Issuance</t>
  </si>
  <si>
    <t>2. Balances Outstanding</t>
  </si>
  <si>
    <t>2.1. European Outstandings by Collateral</t>
  </si>
  <si>
    <t>3. Credit Quality - Rating Changes</t>
  </si>
  <si>
    <t>Upgrades/Downgrades by Country</t>
  </si>
  <si>
    <t>3.3. Moody’s Investors Service</t>
  </si>
  <si>
    <t>Upgrades/Downgrades by Collateral</t>
  </si>
  <si>
    <t>3.5. DBRS – Europe</t>
  </si>
  <si>
    <t>3.6. Fitch Ratings – Europe</t>
  </si>
  <si>
    <t>3.7. Moody’s Investors Service – Europe</t>
  </si>
  <si>
    <t>3.9. DBRS – US</t>
  </si>
  <si>
    <t>3.10. Fitch Ratings – US</t>
  </si>
  <si>
    <t>3.11. Moody’s Investors Service – US</t>
  </si>
  <si>
    <t>4. CMBS Spreads</t>
  </si>
  <si>
    <t>4.1. European 3-5 Yr AAA CMBS Spreads</t>
  </si>
  <si>
    <t>4.2. European 3-5 Yr BBB CMBS Spreads</t>
  </si>
  <si>
    <t>4.3. US 3 &amp; 5 Yr AAA CMBS Spreads</t>
  </si>
  <si>
    <t>4.4. US 3 &amp; 5 Yr BBB CMBS Spreads</t>
  </si>
  <si>
    <t>5. RMBS Spreads</t>
  </si>
  <si>
    <t>5.1. European 3-5 Yr AAA RMBS Spreads</t>
  </si>
  <si>
    <t>5.2. European 3-5 Yr BBB RMBS Spreads</t>
  </si>
  <si>
    <t>5.3. UK 3-5 Yr AAA RMBS Spreads</t>
  </si>
  <si>
    <t>5.4. UK 3-5 Yr BBB RMBS Spreads</t>
  </si>
  <si>
    <t>6. ABS Spreads</t>
  </si>
  <si>
    <t>6.1. European 1-4 Yr AAA ABS Spreads</t>
  </si>
  <si>
    <t>7. RMBS Prices</t>
  </si>
  <si>
    <t>7.1. European 3-5 Yr AAA RMBS Prices</t>
  </si>
  <si>
    <t>7.2. European 3-5 Yr BBB RMBS Prices</t>
  </si>
  <si>
    <t>7.3. UK 3-5 Yr AAA RMBS Prices</t>
  </si>
  <si>
    <t>8. CMBS and ABS Prices</t>
  </si>
  <si>
    <t>9. Indices Data</t>
  </si>
  <si>
    <t/>
  </si>
  <si>
    <t>10. Total Return Benchmark Data</t>
  </si>
  <si>
    <t>10.1 European Total Return</t>
  </si>
  <si>
    <t>10.2 UK Total Return</t>
  </si>
  <si>
    <t>10.3 European ex UK RMBS AAA</t>
  </si>
  <si>
    <t>11 Asset-Backed Commercial Paper</t>
  </si>
  <si>
    <t>11.1. ABCP Historical Issuance</t>
  </si>
  <si>
    <t>11.2. ABCP Issuance by Nationality of Issuer</t>
  </si>
  <si>
    <t>11.3. ABCP Issuance by Programme Type</t>
  </si>
  <si>
    <t>11.4. ABCP Outstanding by Nationality of Issuer</t>
  </si>
  <si>
    <t>11.5. ABCP Outstanding by Progamme Type</t>
  </si>
  <si>
    <t>11.6. US ABCP Outstanding by Programme Type</t>
  </si>
  <si>
    <t>12. Global Comparative Data</t>
  </si>
  <si>
    <t>WBS/PFI</t>
  </si>
  <si>
    <t>Hybrid</t>
  </si>
  <si>
    <t>3/3</t>
  </si>
  <si>
    <t>11/18</t>
  </si>
  <si>
    <t>5/3</t>
  </si>
  <si>
    <t>8/0</t>
  </si>
  <si>
    <t>8/1</t>
  </si>
  <si>
    <t>12/0</t>
  </si>
  <si>
    <t>4/2</t>
  </si>
  <si>
    <t>14/0</t>
  </si>
  <si>
    <t>1/2</t>
  </si>
  <si>
    <t>13/0</t>
  </si>
  <si>
    <t>5/2</t>
  </si>
  <si>
    <t>11/0</t>
  </si>
  <si>
    <t>11.7. US ABCP to AA Non-financial CP Spread</t>
  </si>
  <si>
    <t>11.7. US AA ABCP to AA Non-financial CP Spread</t>
  </si>
  <si>
    <t>25/1</t>
  </si>
  <si>
    <t>Australia Total</t>
  </si>
  <si>
    <t>AU</t>
  </si>
  <si>
    <t>Australia</t>
  </si>
  <si>
    <t>1.1 European Historical Issuance</t>
  </si>
  <si>
    <t>1.2 US and Australia Historical Issuance</t>
  </si>
  <si>
    <t>ABS</t>
  </si>
  <si>
    <t>CDO/CLO</t>
  </si>
  <si>
    <t>Placed</t>
  </si>
  <si>
    <t>US Total</t>
  </si>
  <si>
    <t>INCLUDING RETAINED DEALS</t>
  </si>
  <si>
    <t>1.5. Australian Issuance by Collateral</t>
  </si>
  <si>
    <t>1.6. US Issuance by Collateral</t>
  </si>
  <si>
    <t>1.7. Issuance by Country of Collateral</t>
  </si>
  <si>
    <t>1.8.  Issuance by Collateral and Country</t>
  </si>
  <si>
    <t>1.9. European Issuance by Rating</t>
  </si>
  <si>
    <t>1.12. Securitisation Issuance by Deal Size</t>
  </si>
  <si>
    <t>2.2. Australia Outstandings by Collateral</t>
  </si>
  <si>
    <t>3.10. Fitch Ratings-US</t>
  </si>
  <si>
    <t>11.2. European ABCP Issuance by Nationality of Issuer</t>
  </si>
  <si>
    <t>11.5 European ABCP Outstanding by Programme Type</t>
  </si>
  <si>
    <t>11.6 US ABCP Outstanding by Programme Type</t>
  </si>
  <si>
    <t>D</t>
  </si>
  <si>
    <t>NR</t>
  </si>
  <si>
    <t xml:space="preserve">2.3. US Outstandings by Collateral </t>
  </si>
  <si>
    <t>2.4. Outstandings by Country of Collateral</t>
  </si>
  <si>
    <t>2.5. European Outstandings by Moody's Rating</t>
  </si>
  <si>
    <t xml:space="preserve">2.7. U.S. Outstanding by Moody's Rating </t>
  </si>
  <si>
    <t>2.8. Australian Outstandings by Vintage</t>
  </si>
  <si>
    <t>2.9. European Outstandings by Vintage</t>
  </si>
  <si>
    <t xml:space="preserve">2.10. Outstandings by Collateral and Country </t>
  </si>
  <si>
    <t>6.3. US 3 Yr BBB ABS Spreads</t>
  </si>
  <si>
    <t>Other</t>
  </si>
  <si>
    <t>Other ABS</t>
  </si>
  <si>
    <t>Other RMBS</t>
  </si>
  <si>
    <t>1.3. European Issuance by Collateral</t>
  </si>
  <si>
    <t>1.4. European Issuance by Retention</t>
  </si>
  <si>
    <t>1.5. Australia Issuance by Collateral</t>
  </si>
  <si>
    <t>1.2. US and Australia Historical Issuance</t>
  </si>
  <si>
    <t>1.8. Issuance by Collateral and Country</t>
  </si>
  <si>
    <t>1.10. Australia Issuance by Rating</t>
  </si>
  <si>
    <t>1.11. US Issuance by Rating</t>
  </si>
  <si>
    <t>2.3. US Outstandings by Collateral</t>
  </si>
  <si>
    <t>2.5. European Outstandings by Moody’s Rating</t>
  </si>
  <si>
    <t>2.7. US Outstandings by Moody’s Rating</t>
  </si>
  <si>
    <t>2.8. Australia Outstandings by Vintage</t>
  </si>
  <si>
    <t>2.9 European Outstandings by Vintage</t>
  </si>
  <si>
    <t>2.10 European Outstandings by Collateral and Country</t>
  </si>
  <si>
    <t>22/0</t>
  </si>
  <si>
    <t>2/7</t>
  </si>
  <si>
    <t>1.11. U.S. Issuance by Rating</t>
  </si>
  <si>
    <t>9.4. Australian AA</t>
  </si>
  <si>
    <t>9.3. Australian AAA</t>
  </si>
  <si>
    <t>21/0</t>
  </si>
  <si>
    <t>8/17</t>
  </si>
  <si>
    <t>6.4 US 3 Yr BBB - AA ABS Spreads</t>
  </si>
  <si>
    <t>8.2 Pan-European 3-5 Yr BBB CMBS Prices</t>
  </si>
  <si>
    <t>8.3 Pan-European 1-4 Yr AAA ABS Prices</t>
  </si>
  <si>
    <t>9.7 CMBX 6 AAA</t>
  </si>
  <si>
    <t>9/7</t>
  </si>
  <si>
    <t>41/7</t>
  </si>
  <si>
    <t>9.1. Barclays Securitised Index Option Adjusted Spreads</t>
  </si>
  <si>
    <t>9.5. ABX.HE and CMBX Prices</t>
  </si>
  <si>
    <t>9.6. PrimeX.ARM and FRM Prices</t>
  </si>
  <si>
    <t>9.7. CMBX 6 AAA Prices</t>
  </si>
  <si>
    <t>8.2. Pan-European 3-5 Yr BBB CMBS Prices</t>
  </si>
  <si>
    <t>8.3. Pan-European 1-4 Yr AAA ABS Prices</t>
  </si>
  <si>
    <t>8.3. Pan-European 1-4 Yr BBB ABS Prices</t>
  </si>
  <si>
    <t>6.3. US 3-Yr AAA ABS Spreads</t>
  </si>
  <si>
    <t>6.2. European 1-4 Yr BBB ABS Spreads</t>
  </si>
  <si>
    <t>6.4. US 3-Yr BBB ABS Spreads</t>
  </si>
  <si>
    <t>8.1. Pan-European 3-5 Yr AAA CMBS Prices</t>
  </si>
  <si>
    <t>12/10</t>
  </si>
  <si>
    <t>231/13</t>
  </si>
  <si>
    <t>691/19</t>
  </si>
  <si>
    <t>513/25</t>
  </si>
  <si>
    <t>412/22</t>
  </si>
  <si>
    <t>1911/98</t>
  </si>
  <si>
    <t>5892/1441</t>
  </si>
  <si>
    <t>12/1</t>
  </si>
  <si>
    <r>
      <t>Total</t>
    </r>
    <r>
      <rPr>
        <b/>
        <vertAlign val="superscript"/>
        <sz val="8"/>
        <rFont val="Cambria"/>
        <family val="1"/>
        <scheme val="minor"/>
      </rPr>
      <t>2</t>
    </r>
  </si>
  <si>
    <r>
      <t xml:space="preserve">Sources: </t>
    </r>
    <r>
      <rPr>
        <sz val="8"/>
        <rFont val="Cambria"/>
        <family val="1"/>
        <scheme val="minor"/>
      </rPr>
      <t>Dealogic, Macquarie</t>
    </r>
  </si>
  <si>
    <t>Source: Federal Reserve</t>
  </si>
  <si>
    <t>26/18</t>
  </si>
  <si>
    <t>6/15</t>
  </si>
  <si>
    <t>64/35</t>
  </si>
  <si>
    <t>912/67</t>
  </si>
  <si>
    <t>9/0</t>
  </si>
  <si>
    <t>4/1</t>
  </si>
  <si>
    <t>52/42</t>
  </si>
  <si>
    <t>17/30</t>
  </si>
  <si>
    <t>88/51</t>
  </si>
  <si>
    <t>148/66</t>
  </si>
  <si>
    <t>447/245</t>
  </si>
  <si>
    <t>2310/1733</t>
  </si>
  <si>
    <t>11/19</t>
  </si>
  <si>
    <t>12/55</t>
  </si>
  <si>
    <t>434/109</t>
  </si>
  <si>
    <t>2374/2632</t>
  </si>
  <si>
    <t>CMBS Spreads</t>
  </si>
  <si>
    <t>bps</t>
  </si>
  <si>
    <t>RMBS Spreads</t>
  </si>
  <si>
    <t>ABS Spreads</t>
  </si>
  <si>
    <t>RMBS Prices</t>
  </si>
  <si>
    <t>CMBS and ABS Prices</t>
  </si>
  <si>
    <t>Indices Data</t>
  </si>
  <si>
    <t>Total Return Benchmark Data</t>
  </si>
  <si>
    <t>Your receipt of this document is subject to paragraphs 3, 4, 5, 9, 10, 11 and 13 of the Terms of Use which are applicable to AFME’s website (available at http://www.afme.eu/Legal/Terms-of-Use.aspx) and, for the purposes of such Terms of Use, this document shall be considered a “Material” (regardless of whether you have received or accessed it via AFME’s website or otherwise).</t>
  </si>
  <si>
    <t>16/1</t>
  </si>
  <si>
    <t>52/115</t>
  </si>
  <si>
    <t>143/458</t>
  </si>
  <si>
    <t>659/766</t>
  </si>
  <si>
    <t>Source: Markit</t>
  </si>
  <si>
    <t>Source: Trepp LLC</t>
  </si>
  <si>
    <t>Source: JP Morgan</t>
  </si>
  <si>
    <t>Source: Barclays Capital</t>
  </si>
  <si>
    <t>Source: Macquarie</t>
  </si>
  <si>
    <t>25/0</t>
  </si>
  <si>
    <t>7/0</t>
  </si>
  <si>
    <t>12.1. Global HG Corporate Bond Issuance</t>
  </si>
  <si>
    <t>12.2. Global Government Bond Issuance</t>
  </si>
  <si>
    <t>12.1. Global Corporate Bond Issuance</t>
  </si>
  <si>
    <t>2014</t>
  </si>
  <si>
    <t>2013</t>
  </si>
  <si>
    <t>`</t>
  </si>
  <si>
    <t>NA</t>
  </si>
  <si>
    <t>10/2</t>
  </si>
  <si>
    <t>23/4</t>
  </si>
  <si>
    <t>0/8</t>
  </si>
  <si>
    <t>51/9</t>
  </si>
  <si>
    <t>1020/118</t>
  </si>
  <si>
    <t>411 / 137</t>
  </si>
  <si>
    <t>7/13</t>
  </si>
  <si>
    <t>1/32</t>
  </si>
  <si>
    <t>48/50</t>
  </si>
  <si>
    <t>33/155</t>
  </si>
  <si>
    <t>24/30</t>
  </si>
  <si>
    <t>12/144</t>
  </si>
  <si>
    <t>16/25</t>
  </si>
  <si>
    <t>1/39</t>
  </si>
  <si>
    <t>239/67</t>
  </si>
  <si>
    <t>32/220</t>
  </si>
  <si>
    <t>253/108</t>
  </si>
  <si>
    <t>118/160</t>
  </si>
  <si>
    <t>3/4</t>
  </si>
  <si>
    <t>664/380</t>
  </si>
  <si>
    <t>247/786</t>
  </si>
  <si>
    <t>3129/3270</t>
  </si>
  <si>
    <t>1727/5333</t>
  </si>
  <si>
    <t>5/28</t>
  </si>
  <si>
    <t>4/30</t>
  </si>
  <si>
    <t>9/54</t>
  </si>
  <si>
    <t>0/12</t>
  </si>
  <si>
    <t>6/19</t>
  </si>
  <si>
    <t>404/30</t>
  </si>
  <si>
    <t>10/415</t>
  </si>
  <si>
    <t>251/182</t>
  </si>
  <si>
    <t>5/93</t>
  </si>
  <si>
    <t>682/87</t>
  </si>
  <si>
    <t>291/131</t>
  </si>
  <si>
    <t>1345/345</t>
  </si>
  <si>
    <t>326/742</t>
  </si>
  <si>
    <t>6054/1637</t>
  </si>
  <si>
    <t>4406/3862</t>
  </si>
  <si>
    <t>7/20</t>
  </si>
  <si>
    <t>21/45</t>
  </si>
  <si>
    <t>16/113</t>
  </si>
  <si>
    <t>14/185</t>
  </si>
  <si>
    <t>7/176</t>
  </si>
  <si>
    <t>12/22</t>
  </si>
  <si>
    <t>2/52</t>
  </si>
  <si>
    <t>72/122</t>
  </si>
  <si>
    <t>23/117</t>
  </si>
  <si>
    <t>177/94</t>
  </si>
  <si>
    <t>71/457</t>
  </si>
  <si>
    <t>449/214</t>
  </si>
  <si>
    <t>286/300</t>
  </si>
  <si>
    <t>748/688</t>
  </si>
  <si>
    <t>412/1235</t>
  </si>
  <si>
    <t>1995/2736</t>
  </si>
  <si>
    <t>1921/5049</t>
  </si>
  <si>
    <t>Other EU</t>
  </si>
  <si>
    <t>10/0</t>
  </si>
  <si>
    <t>207/2</t>
  </si>
  <si>
    <t>48/0</t>
  </si>
  <si>
    <t>2/4</t>
  </si>
  <si>
    <t>24/4</t>
  </si>
  <si>
    <t>40/31</t>
  </si>
  <si>
    <t>35/7</t>
  </si>
  <si>
    <t>20/27</t>
  </si>
  <si>
    <t>86/30</t>
  </si>
  <si>
    <t>203/48</t>
  </si>
  <si>
    <t>441/156</t>
  </si>
  <si>
    <t>4105/1994</t>
  </si>
  <si>
    <t>19/0</t>
  </si>
  <si>
    <t>46/4</t>
  </si>
  <si>
    <t>87/7</t>
  </si>
  <si>
    <t>181/13</t>
  </si>
  <si>
    <t>1766/15</t>
  </si>
  <si>
    <t>13/2</t>
  </si>
  <si>
    <t>28/4</t>
  </si>
  <si>
    <t>31/20</t>
  </si>
  <si>
    <t>317/21</t>
  </si>
  <si>
    <t>682/59</t>
  </si>
  <si>
    <t>5538/1910</t>
  </si>
  <si>
    <t>11/1</t>
  </si>
  <si>
    <t>6.2.European 1-4 Yr BBB ABS Spreads</t>
  </si>
  <si>
    <t>13/19</t>
  </si>
  <si>
    <t>7/3</t>
  </si>
  <si>
    <t>57/30</t>
  </si>
  <si>
    <t>57/13</t>
  </si>
  <si>
    <t>254/72</t>
  </si>
  <si>
    <t>401/72</t>
  </si>
  <si>
    <t>790/209</t>
  </si>
  <si>
    <t>2375/1713</t>
  </si>
  <si>
    <t>2017:Q1</t>
  </si>
  <si>
    <t>2017:Q2</t>
  </si>
  <si>
    <t>2017:Q3</t>
  </si>
  <si>
    <t>2017:Q4</t>
  </si>
  <si>
    <t>2015</t>
  </si>
  <si>
    <t>5/4</t>
  </si>
  <si>
    <t>38/0</t>
  </si>
  <si>
    <t>33/0</t>
  </si>
  <si>
    <t>17/0</t>
  </si>
  <si>
    <t>6/1</t>
  </si>
  <si>
    <t>36/0</t>
  </si>
  <si>
    <t>30/4</t>
  </si>
  <si>
    <t>54/0</t>
  </si>
  <si>
    <t>16/7</t>
  </si>
  <si>
    <t>16/9</t>
  </si>
  <si>
    <t>105/8</t>
  </si>
  <si>
    <t>28/7</t>
  </si>
  <si>
    <t>79/12</t>
  </si>
  <si>
    <t>333/33</t>
  </si>
  <si>
    <t>181/61</t>
  </si>
  <si>
    <t>744/130</t>
  </si>
  <si>
    <t>1426/1217</t>
  </si>
  <si>
    <t>19/33</t>
  </si>
  <si>
    <t>42/132</t>
  </si>
  <si>
    <t>30/47</t>
  </si>
  <si>
    <t>105/34</t>
  </si>
  <si>
    <t>314/54</t>
  </si>
  <si>
    <t>572/359</t>
  </si>
  <si>
    <t>3124/2242</t>
  </si>
  <si>
    <t>48/1</t>
  </si>
  <si>
    <t>34/0</t>
  </si>
  <si>
    <t>20/0</t>
  </si>
  <si>
    <t>66/8</t>
  </si>
  <si>
    <t>29/5</t>
  </si>
  <si>
    <t>19/4</t>
  </si>
  <si>
    <t>19/14</t>
  </si>
  <si>
    <t>180/35</t>
  </si>
  <si>
    <t>1801/354</t>
  </si>
  <si>
    <t>7.4. iBoxx US RMBS Prices</t>
  </si>
  <si>
    <t>9.3. Australia AAA (tranche margin for WAL &gt;1.9 &amp; 2.1 yrs) (bps)</t>
  </si>
  <si>
    <t>9.4 Australia AA (tranche margin for WAL &gt;4.75 &amp; 5.3 yrs) (bps)</t>
  </si>
  <si>
    <t>19/2</t>
  </si>
  <si>
    <t>11/2</t>
  </si>
  <si>
    <t>99/7</t>
  </si>
  <si>
    <t>264/31</t>
  </si>
  <si>
    <t>181/7</t>
  </si>
  <si>
    <t>903/8</t>
  </si>
  <si>
    <t>2694/82</t>
  </si>
  <si>
    <t>2018:Q1</t>
  </si>
  <si>
    <t>2018:Q2</t>
  </si>
  <si>
    <t>2018:Q3</t>
  </si>
  <si>
    <t>2018:Q4</t>
  </si>
  <si>
    <t>2016</t>
  </si>
  <si>
    <t>2/3</t>
  </si>
  <si>
    <t>24/1</t>
  </si>
  <si>
    <t>72/8</t>
  </si>
  <si>
    <t>568/86</t>
  </si>
  <si>
    <t>43/4</t>
  </si>
  <si>
    <t>41/0</t>
  </si>
  <si>
    <t>18/6</t>
  </si>
  <si>
    <t>42/17</t>
  </si>
  <si>
    <t>467/63</t>
  </si>
  <si>
    <t>15/0</t>
  </si>
  <si>
    <t>49/1</t>
  </si>
  <si>
    <t>480/23</t>
  </si>
  <si>
    <t>112/1</t>
  </si>
  <si>
    <t>18/3</t>
  </si>
  <si>
    <t>26/0</t>
  </si>
  <si>
    <t>302/19</t>
  </si>
  <si>
    <t>3/5</t>
  </si>
  <si>
    <t>22/3</t>
  </si>
  <si>
    <t>39/4</t>
  </si>
  <si>
    <t>7/2</t>
  </si>
  <si>
    <t>33/3</t>
  </si>
  <si>
    <t>38/5</t>
  </si>
  <si>
    <t>67/0</t>
  </si>
  <si>
    <t>16/6</t>
  </si>
  <si>
    <t>24/33</t>
  </si>
  <si>
    <t>284/120</t>
  </si>
  <si>
    <t>46/6</t>
  </si>
  <si>
    <t>137/8</t>
  </si>
  <si>
    <t>39/3</t>
  </si>
  <si>
    <t>279/28</t>
  </si>
  <si>
    <t>847/260</t>
  </si>
  <si>
    <t>14/1</t>
  </si>
  <si>
    <t>0/6</t>
  </si>
  <si>
    <t>178/17</t>
  </si>
  <si>
    <t>42/4</t>
  </si>
  <si>
    <t>24/0</t>
  </si>
  <si>
    <t>14/34</t>
  </si>
  <si>
    <t>24/10</t>
  </si>
  <si>
    <t>44/55</t>
  </si>
  <si>
    <t>91/0</t>
  </si>
  <si>
    <t>15/9</t>
  </si>
  <si>
    <t>635/152</t>
  </si>
  <si>
    <t>19/9</t>
  </si>
  <si>
    <t>49/0</t>
  </si>
  <si>
    <t>1/21</t>
  </si>
  <si>
    <t>442/16</t>
  </si>
  <si>
    <t>31/9</t>
  </si>
  <si>
    <t>4/26</t>
  </si>
  <si>
    <t>23/0</t>
  </si>
  <si>
    <t>15/13</t>
  </si>
  <si>
    <t>299/3</t>
  </si>
  <si>
    <t>82/0</t>
  </si>
  <si>
    <t>134/0</t>
  </si>
  <si>
    <t>33/8</t>
  </si>
  <si>
    <t>8/11</t>
  </si>
  <si>
    <t>182/19</t>
  </si>
  <si>
    <t>793/1141</t>
  </si>
  <si>
    <t>8/7</t>
  </si>
  <si>
    <t>9/12</t>
  </si>
  <si>
    <t>128/0</t>
  </si>
  <si>
    <t>115/0</t>
  </si>
  <si>
    <t>24/5</t>
  </si>
  <si>
    <t>50/36</t>
  </si>
  <si>
    <t>143/117</t>
  </si>
  <si>
    <t>444/983</t>
  </si>
  <si>
    <t>RMBS (subprime / nonconforming)</t>
  </si>
  <si>
    <t>RMBS (subprime / non-conforming)</t>
  </si>
  <si>
    <t>4/7</t>
  </si>
  <si>
    <t>18/4</t>
  </si>
  <si>
    <t>83/5</t>
  </si>
  <si>
    <t>21/15</t>
  </si>
  <si>
    <t>164/34</t>
  </si>
  <si>
    <t>1184/732</t>
  </si>
  <si>
    <t>16/2</t>
  </si>
  <si>
    <t>106/8</t>
  </si>
  <si>
    <t>57/29</t>
  </si>
  <si>
    <t>102/46</t>
  </si>
  <si>
    <t>98/380</t>
  </si>
  <si>
    <t>544/140</t>
  </si>
  <si>
    <t>344/137</t>
  </si>
  <si>
    <t>2.6. Australia Outstandings by S&amp;P Global Ratings Rating</t>
  </si>
  <si>
    <t>3.8. S&amp;P Global Ratings – Europe</t>
  </si>
  <si>
    <t>3.12. S&amp;P Global Ratings – US</t>
  </si>
  <si>
    <t>3.4. S&amp;P Global Ratings</t>
  </si>
  <si>
    <t>3.12. S&amp;P Global Ratings-US</t>
  </si>
  <si>
    <t>3.8. S&amp;P Global Ratings-Europe</t>
  </si>
  <si>
    <t>(as percentage of total S&amp;P Global Ratings-rated securities)</t>
  </si>
  <si>
    <t>2.6. Australia Outstanding by S&amp;P Global Ratings</t>
  </si>
  <si>
    <r>
      <t xml:space="preserve">Sources: </t>
    </r>
    <r>
      <rPr>
        <sz val="8"/>
        <rFont val="Cambria"/>
        <family val="1"/>
        <scheme val="minor"/>
      </rPr>
      <t>Moody's Investors Service, Macquarie, S&amp;P Global Ratings</t>
    </r>
  </si>
  <si>
    <t>Source: DBRS, Fitch Ratings, Moody's Investors Service, S&amp;P Global Ratings</t>
  </si>
  <si>
    <t>Sources: DBRS, Fitch Ratings, Moody's Investors Service, S&amp;P Global Ratings</t>
  </si>
  <si>
    <t>151/0</t>
  </si>
  <si>
    <t>13/1</t>
  </si>
  <si>
    <t>172/4</t>
  </si>
  <si>
    <t>518/68</t>
  </si>
  <si>
    <t>143/0</t>
  </si>
  <si>
    <t>14/8</t>
  </si>
  <si>
    <t>28/12</t>
  </si>
  <si>
    <t>454/48</t>
  </si>
  <si>
    <r>
      <t xml:space="preserve">Sources: </t>
    </r>
    <r>
      <rPr>
        <sz val="8"/>
        <rFont val="Cambria"/>
        <family val="1"/>
        <scheme val="minor"/>
      </rPr>
      <t>Bloomberg, Bank of America-Merrill Lynch, Citigroup, Dealogic, Deutsche, JP Morgan, Macquarie, RBS, Refinitiv, Unicredit, AFME &amp; SIFMA</t>
    </r>
  </si>
  <si>
    <r>
      <t>Source:</t>
    </r>
    <r>
      <rPr>
        <sz val="8"/>
        <rFont val="Cambria"/>
        <family val="1"/>
        <scheme val="minor"/>
      </rPr>
      <t xml:space="preserve"> Bloomberg, Citigroup, Deutsche Bank, JP Morgan, Bank of America-Merrill Lynch, Macquarie, RBS, Refinitiv, Unicredit, AFME &amp; SIFMA</t>
    </r>
  </si>
  <si>
    <r>
      <t>Sources:</t>
    </r>
    <r>
      <rPr>
        <sz val="8"/>
        <rFont val="Cambria"/>
        <family val="1"/>
        <scheme val="minor"/>
      </rPr>
      <t xml:space="preserve"> Bloomberg (US &amp; Europe), Fannie Mae (US), Federal Reserve (US), Freddie Mac (US), Ginnie Mae (US), Macquarie, Refinitiv (US), AFME &amp; SIFMA (US &amp; Europe)</t>
    </r>
  </si>
  <si>
    <r>
      <t xml:space="preserve">Sources: </t>
    </r>
    <r>
      <rPr>
        <sz val="8"/>
        <rFont val="Cambria"/>
        <family val="1"/>
        <scheme val="minor"/>
      </rPr>
      <t>Bloomberg (US &amp; Europe), Fannie Mae (US), Federal Reserve (US), Freddie Mac (US),Ginnie Mae (US), Macquarie (Australia), Refinitiv (US), AFME &amp; SIFMA (US &amp; Europe)</t>
    </r>
  </si>
  <si>
    <t>30/15</t>
  </si>
  <si>
    <t>360/130</t>
  </si>
  <si>
    <t>18/2</t>
  </si>
  <si>
    <t>18/0</t>
  </si>
  <si>
    <t>259/115</t>
  </si>
  <si>
    <t>9/1</t>
  </si>
  <si>
    <t>51/5</t>
  </si>
  <si>
    <t>32/0</t>
  </si>
  <si>
    <t>21/11</t>
  </si>
  <si>
    <t>80/15</t>
  </si>
  <si>
    <t>110/17</t>
  </si>
  <si>
    <t>857/241</t>
  </si>
  <si>
    <t>496/326</t>
  </si>
  <si>
    <t>6/6</t>
  </si>
  <si>
    <t>25/4</t>
  </si>
  <si>
    <t>0/7</t>
  </si>
  <si>
    <t>53/6</t>
  </si>
  <si>
    <t>47/1</t>
  </si>
  <si>
    <t>17/9</t>
  </si>
  <si>
    <t>29/13</t>
  </si>
  <si>
    <t>207/191</t>
  </si>
  <si>
    <t>466/82</t>
  </si>
  <si>
    <t>196/112</t>
  </si>
  <si>
    <t>11/128</t>
  </si>
  <si>
    <t>49/3</t>
  </si>
  <si>
    <t>107/134</t>
  </si>
  <si>
    <t>29/4</t>
  </si>
  <si>
    <t>31/42</t>
  </si>
  <si>
    <t>56/4</t>
  </si>
  <si>
    <t>304/11</t>
  </si>
  <si>
    <t>473/61</t>
  </si>
  <si>
    <t>70/3</t>
  </si>
  <si>
    <t>1.	Pan-European AAA CMBS provided: German Residential Funding, Class A, Series 2013-1. ISIN# XS0944452563 (paid off in 2H 16, kept in the chart for reference), EUR-denominated.  and Westfield Stratford City Finance PLC, WSCF14 1 Note, GBP-denominated, ISIN# XS1093970751</t>
  </si>
  <si>
    <t>1.	Pan-European BBB CMBS provided: German Residential Funding, Class D, Series 2013-1. ISIN# XS0944454858 (paid off in 2H 16, kept in the chart for reference). EUR-denominated, and CPUK Finance Limited, Class A2, GBP-denominated, ISIN# XS0749350798.</t>
  </si>
  <si>
    <t>1.	Pan-European AAA Auto ABS provided: Bumper 10 Class A, EUR denominated ISIN: FR0013313145 and Driver Twelve GmbH, DRV12 12 A, Class A, Series 12. EUR denominated, ISIN# XS1055190950.</t>
  </si>
  <si>
    <t>1.	Spanish AAA RMBS provided: IM Pastor 3, Fondo de Titulizacion Hipotecaria, Class A, Series 3. ISIN# ES0347862007. EUR-denominated.</t>
  </si>
  <si>
    <t>2.	Italian AAA RMBS provided: Vela Home S.r.l. 3, Class A, Series 3. ISIN# IT0003933998. EUR-denominated.</t>
  </si>
  <si>
    <t>3.	French AAA RMBS provided: FCC Loggias Compartment 2003, Class A, Series 1. ISIN# FR0010029231. EUR-denominated.</t>
  </si>
  <si>
    <t>1.	Dutch BBB RMBS provided: Holland Mortgage-Backed Securities (HERMES) X B.V., Class C, Series 10. ISIN# XS0228806831. EUR-denominated. From 2016 onwards: Storm 2016-I B.V, Class A2, Series 2016-I, ISIN# XS1336738221</t>
  </si>
  <si>
    <t>2.	Italian BBB RMBS provided: Vela Home S.r.l. 4, Class A2, Series 4, ISIN# IT0004102007. EUR-denominated.</t>
  </si>
  <si>
    <t>3.	Spanish BBB RMBS provided: Tarragona 2007-1 C (TARRA 2007-1 C) ISIN # ES0347566004. EUR denominated</t>
  </si>
  <si>
    <t xml:space="preserve">1.	UK AAA prime RMBS provided: Gosforth Funding 2015-1 plc, A2, 2015-1. ISIN#: XS1234353032. GBP-denominated. </t>
  </si>
  <si>
    <t>2.	UK AAA non-conforming RMBS provided: Great Hall Mortgages No1 plc, 2007-02, Aa, GBP-denominated. ISIN#: XS0308354504</t>
  </si>
  <si>
    <t>2.	Pan-European AAA Credit Card ABS provided: Gracechurch Card Programme Funding PLC 2015-2, Class A Series 2015-2, GBP denominated, ISIN: XS1323450822 and Penarth Master Issuer PLC Series 2015-2, Class A1, ISIN# XS1237348823.</t>
  </si>
  <si>
    <t>6/2</t>
  </si>
  <si>
    <t>26/4</t>
  </si>
  <si>
    <t>27/0</t>
  </si>
  <si>
    <t>21/1</t>
  </si>
  <si>
    <t>65/10</t>
  </si>
  <si>
    <t>31/0</t>
  </si>
  <si>
    <t>85/0</t>
  </si>
  <si>
    <t>19/23</t>
  </si>
  <si>
    <t>31/1</t>
  </si>
  <si>
    <t>43/3</t>
  </si>
  <si>
    <t>85/4</t>
  </si>
  <si>
    <t>263/38</t>
  </si>
  <si>
    <t>364/8</t>
  </si>
  <si>
    <t>277/2</t>
  </si>
  <si>
    <t>1563/49</t>
  </si>
  <si>
    <t>28/26</t>
  </si>
  <si>
    <t>36/2</t>
  </si>
  <si>
    <t>82/1</t>
  </si>
  <si>
    <t>41/3</t>
  </si>
  <si>
    <t>262/38</t>
  </si>
  <si>
    <t>228/1</t>
  </si>
  <si>
    <t>42/1</t>
  </si>
  <si>
    <t>72/1</t>
  </si>
  <si>
    <t>83/23</t>
  </si>
  <si>
    <t>43/0</t>
  </si>
  <si>
    <t>272/0</t>
  </si>
  <si>
    <t>1007/22</t>
  </si>
  <si>
    <t>22/1</t>
  </si>
  <si>
    <t>130/2</t>
  </si>
  <si>
    <t>6/70</t>
  </si>
  <si>
    <t>175/2</t>
  </si>
  <si>
    <t>40/17</t>
  </si>
  <si>
    <t>280/98</t>
  </si>
  <si>
    <t>1899/394</t>
  </si>
  <si>
    <t>1/70</t>
  </si>
  <si>
    <t>6/71</t>
  </si>
  <si>
    <t>453/110</t>
  </si>
  <si>
    <t>2/15</t>
  </si>
  <si>
    <t>38/58</t>
  </si>
  <si>
    <t>235/64</t>
  </si>
  <si>
    <t>6/9</t>
  </si>
  <si>
    <t>46/13</t>
  </si>
  <si>
    <t>50/71</t>
  </si>
  <si>
    <t>324/98</t>
  </si>
  <si>
    <t>56/0</t>
  </si>
  <si>
    <t>173/0</t>
  </si>
  <si>
    <t>19/36</t>
  </si>
  <si>
    <t>67/56</t>
  </si>
  <si>
    <t>21/20</t>
  </si>
  <si>
    <t>122/58</t>
  </si>
  <si>
    <t>453/54</t>
  </si>
  <si>
    <t>1633/280</t>
  </si>
  <si>
    <t>549/110</t>
  </si>
  <si>
    <t>1995/394</t>
  </si>
  <si>
    <t>209/8</t>
  </si>
  <si>
    <t>17/1</t>
  </si>
  <si>
    <t>121/13</t>
  </si>
  <si>
    <t>2/9</t>
  </si>
  <si>
    <t>38/33</t>
  </si>
  <si>
    <t>35/11</t>
  </si>
  <si>
    <t>407/62</t>
  </si>
  <si>
    <t>377/178</t>
  </si>
  <si>
    <t>2523/1886</t>
  </si>
  <si>
    <t>56/23</t>
  </si>
  <si>
    <t>2/2</t>
  </si>
  <si>
    <t>11/25</t>
  </si>
  <si>
    <t>216/9</t>
  </si>
  <si>
    <t>106/5</t>
  </si>
  <si>
    <t>115/1</t>
  </si>
  <si>
    <t>344/2</t>
  </si>
  <si>
    <t>86/33</t>
  </si>
  <si>
    <t>51/17</t>
  </si>
  <si>
    <t>154/99</t>
  </si>
  <si>
    <t>90/82</t>
  </si>
  <si>
    <t>724/510</t>
  </si>
  <si>
    <t>92/65</t>
  </si>
  <si>
    <t>1198/1242</t>
  </si>
  <si>
    <r>
      <t xml:space="preserve">Sources: </t>
    </r>
    <r>
      <rPr>
        <sz val="8"/>
        <rFont val="Cambria"/>
        <family val="1"/>
        <scheme val="minor"/>
      </rPr>
      <t>Bloomberg, Dealogic, Deutsche, JP Morgan, Macquarie, Refinitiv, AFME &amp; SIFMA</t>
    </r>
  </si>
  <si>
    <t>2019:Q1</t>
  </si>
  <si>
    <t>2019:Q2</t>
  </si>
  <si>
    <t>2019:Q3</t>
  </si>
  <si>
    <t>2019:Q4</t>
  </si>
  <si>
    <t>2017</t>
  </si>
  <si>
    <t>2013-2019</t>
  </si>
  <si>
    <t>2012 - 2018</t>
  </si>
  <si>
    <t>1/4</t>
  </si>
  <si>
    <t>7/4</t>
  </si>
  <si>
    <t>208/237</t>
  </si>
  <si>
    <t>108/1</t>
  </si>
  <si>
    <t>41/14</t>
  </si>
  <si>
    <t>29/48</t>
  </si>
  <si>
    <t>16/91</t>
  </si>
  <si>
    <t>14/83</t>
  </si>
  <si>
    <t>433/16</t>
  </si>
  <si>
    <t>78/0</t>
  </si>
  <si>
    <t>13/3</t>
  </si>
  <si>
    <t>100/10</t>
  </si>
  <si>
    <t>222/3</t>
  </si>
  <si>
    <t>1/71</t>
  </si>
  <si>
    <t>18/5</t>
  </si>
  <si>
    <t>17/2</t>
  </si>
  <si>
    <t>91/79</t>
  </si>
  <si>
    <t>773/164</t>
  </si>
  <si>
    <t>67/64</t>
  </si>
  <si>
    <t>15/10</t>
  </si>
  <si>
    <t>68/0</t>
  </si>
  <si>
    <t>51/42</t>
  </si>
  <si>
    <t>62/33</t>
  </si>
  <si>
    <t>592/89</t>
  </si>
  <si>
    <t>5 / 0</t>
  </si>
  <si>
    <t>8 / 0</t>
  </si>
  <si>
    <t>0 / 0</t>
  </si>
  <si>
    <t>7 / 0</t>
  </si>
  <si>
    <t>41 / 0</t>
  </si>
  <si>
    <t>3 / 0</t>
  </si>
  <si>
    <t>71 / 0</t>
  </si>
  <si>
    <t>33 / 2</t>
  </si>
  <si>
    <t>10 / 0</t>
  </si>
  <si>
    <t>23 / 3</t>
  </si>
  <si>
    <t>1 / 0</t>
  </si>
  <si>
    <t>486 / 9</t>
  </si>
  <si>
    <t>22 / 0</t>
  </si>
  <si>
    <t>575 / 14</t>
  </si>
  <si>
    <t>20 / 0</t>
  </si>
  <si>
    <t>16 / 0</t>
  </si>
  <si>
    <t>23 / 0</t>
  </si>
  <si>
    <t>2 / 0</t>
  </si>
  <si>
    <t>6 / 0</t>
  </si>
  <si>
    <t>64/0</t>
  </si>
  <si>
    <t>121/5</t>
  </si>
  <si>
    <t>212/170</t>
  </si>
  <si>
    <t>102/0</t>
  </si>
  <si>
    <t>83/0</t>
  </si>
  <si>
    <t>31/21</t>
  </si>
  <si>
    <t>33/37</t>
  </si>
  <si>
    <t>64/110</t>
  </si>
  <si>
    <t>5/1</t>
  </si>
  <si>
    <t>3/71</t>
  </si>
  <si>
    <t>31/8</t>
  </si>
  <si>
    <t>26/2</t>
  </si>
  <si>
    <t>136/85</t>
  </si>
  <si>
    <t>1131/221</t>
  </si>
  <si>
    <t>11 / 6</t>
  </si>
  <si>
    <t>12 / 0</t>
  </si>
  <si>
    <t>8 / 1</t>
  </si>
  <si>
    <t>88 / 68</t>
  </si>
  <si>
    <t>17 / 10</t>
  </si>
  <si>
    <t>136 / 85</t>
  </si>
  <si>
    <t>139 / 0</t>
  </si>
  <si>
    <t>81 / 52</t>
  </si>
  <si>
    <t>81 / 49</t>
  </si>
  <si>
    <t>829 / 120</t>
  </si>
  <si>
    <t>1130 / 221</t>
  </si>
  <si>
    <r>
      <t xml:space="preserve">Sources: </t>
    </r>
    <r>
      <rPr>
        <sz val="8"/>
        <rFont val="Cambria"/>
        <family val="1"/>
        <scheme val="minor"/>
      </rPr>
      <t>Bloomberg, Macquarie, SIFMA</t>
    </r>
  </si>
  <si>
    <t>40/0</t>
  </si>
  <si>
    <t>1/9</t>
  </si>
  <si>
    <r>
      <t>Other ABS</t>
    </r>
    <r>
      <rPr>
        <b/>
        <vertAlign val="superscript"/>
        <sz val="8"/>
        <rFont val="Arial"/>
        <family val="2"/>
      </rPr>
      <t>2</t>
    </r>
  </si>
  <si>
    <t>80/10</t>
  </si>
  <si>
    <t>71/2</t>
  </si>
  <si>
    <t>187/14</t>
  </si>
  <si>
    <t>64/17</t>
  </si>
  <si>
    <t>11/3</t>
  </si>
  <si>
    <t>12/21</t>
  </si>
  <si>
    <t>55/11</t>
  </si>
  <si>
    <t>61/51</t>
  </si>
  <si>
    <t>28/62</t>
  </si>
  <si>
    <t>344/120</t>
  </si>
  <si>
    <t>1,467/46</t>
  </si>
  <si>
    <t>17/6</t>
  </si>
  <si>
    <t>763/110</t>
  </si>
  <si>
    <t>929/67</t>
  </si>
  <si>
    <t>2,684/351</t>
  </si>
  <si>
    <t>1,079/146</t>
  </si>
  <si>
    <t>7/129</t>
  </si>
  <si>
    <t>16/3</t>
  </si>
  <si>
    <t>9/4</t>
  </si>
  <si>
    <t>85/15</t>
  </si>
  <si>
    <t>151/151</t>
  </si>
  <si>
    <t>28/0</t>
  </si>
  <si>
    <t>10/39</t>
  </si>
  <si>
    <t>14/2</t>
  </si>
  <si>
    <t>53/29</t>
  </si>
  <si>
    <t>318/63</t>
  </si>
  <si>
    <t>453/137</t>
  </si>
  <si>
    <t>58/257</t>
  </si>
  <si>
    <t>95/6</t>
  </si>
  <si>
    <t>16/14</t>
  </si>
  <si>
    <t>386/40</t>
  </si>
  <si>
    <t>93/4</t>
  </si>
  <si>
    <t>701/347</t>
  </si>
  <si>
    <t>119/0</t>
  </si>
  <si>
    <t>49/73</t>
  </si>
  <si>
    <t>124/45</t>
  </si>
  <si>
    <t>230/172</t>
  </si>
  <si>
    <t>247/384</t>
  </si>
  <si>
    <t>587/153</t>
  </si>
  <si>
    <t>1601/363</t>
  </si>
  <si>
    <t>2957/1190</t>
  </si>
  <si>
    <t>4/9</t>
  </si>
  <si>
    <t>11/6</t>
  </si>
  <si>
    <t>66/2</t>
  </si>
  <si>
    <t>19/1</t>
  </si>
  <si>
    <t>79/4</t>
  </si>
  <si>
    <t>27/4</t>
  </si>
  <si>
    <t>8/9</t>
  </si>
  <si>
    <t>51/7</t>
  </si>
  <si>
    <t>9/9</t>
  </si>
  <si>
    <t>53/4</t>
  </si>
  <si>
    <t>62/15</t>
  </si>
  <si>
    <t>289/20</t>
  </si>
  <si>
    <t>186/25</t>
  </si>
  <si>
    <t>22 / 1</t>
  </si>
  <si>
    <t>50 / 1</t>
  </si>
  <si>
    <t>701 / 6</t>
  </si>
  <si>
    <t>14 / 0</t>
  </si>
  <si>
    <t>9 / 1</t>
  </si>
  <si>
    <t>4 / 0</t>
  </si>
  <si>
    <t>52 / 0</t>
  </si>
  <si>
    <t>13 / 1</t>
  </si>
  <si>
    <t>6 / 5</t>
  </si>
  <si>
    <t>599 / 0</t>
  </si>
  <si>
    <t>11 / 0</t>
  </si>
  <si>
    <t>136/0</t>
  </si>
  <si>
    <t>173/9</t>
  </si>
  <si>
    <t>227/171</t>
  </si>
  <si>
    <t>124/0</t>
  </si>
  <si>
    <t>77/4</t>
  </si>
  <si>
    <t>24/19</t>
  </si>
  <si>
    <t>9/24</t>
  </si>
  <si>
    <t>41/71</t>
  </si>
  <si>
    <t>76/53</t>
  </si>
  <si>
    <t>11 / 3</t>
  </si>
  <si>
    <t>108 / 70</t>
  </si>
  <si>
    <t>30 / 10</t>
  </si>
  <si>
    <t>183 / 89</t>
  </si>
  <si>
    <t>179 / 0</t>
  </si>
  <si>
    <t>104 / 58</t>
  </si>
  <si>
    <t>99 / 59</t>
  </si>
  <si>
    <t>890 / 141</t>
  </si>
  <si>
    <t>1279 / 258</t>
  </si>
  <si>
    <t>7/1</t>
  </si>
  <si>
    <t>6/72</t>
  </si>
  <si>
    <t>47/3</t>
  </si>
  <si>
    <t>183/89</t>
  </si>
  <si>
    <t>1279/258</t>
  </si>
  <si>
    <t>15 / 0</t>
  </si>
  <si>
    <t>18 / 0</t>
  </si>
  <si>
    <t>19 / 4</t>
  </si>
  <si>
    <t>82 / 4</t>
  </si>
  <si>
    <t>186 / 7</t>
  </si>
  <si>
    <t>32 / 0</t>
  </si>
  <si>
    <t>14 / 4</t>
  </si>
  <si>
    <t>7/72</t>
  </si>
  <si>
    <t>38/8</t>
  </si>
  <si>
    <t>52/3</t>
  </si>
  <si>
    <t>205/89</t>
  </si>
  <si>
    <t>1447/258</t>
  </si>
  <si>
    <t>14 / 6</t>
  </si>
  <si>
    <t>26 / 0</t>
  </si>
  <si>
    <t>119 / 70</t>
  </si>
  <si>
    <t>34 / 10</t>
  </si>
  <si>
    <t>205 / 89</t>
  </si>
  <si>
    <t>227 / 0</t>
  </si>
  <si>
    <t>128 / 58</t>
  </si>
  <si>
    <t>120 / 59</t>
  </si>
  <si>
    <t>961 / 141</t>
  </si>
  <si>
    <t>1447 / 258</t>
  </si>
  <si>
    <t>27 / 0</t>
  </si>
  <si>
    <t>4 / 6</t>
  </si>
  <si>
    <t>73 / 0</t>
  </si>
  <si>
    <t>68 / 1</t>
  </si>
  <si>
    <t>68/3</t>
  </si>
  <si>
    <t>52/0</t>
  </si>
  <si>
    <t>28/2</t>
  </si>
  <si>
    <t>34/4</t>
  </si>
  <si>
    <t>233/9</t>
  </si>
  <si>
    <t>1895/43</t>
  </si>
  <si>
    <t>20/3</t>
  </si>
  <si>
    <t>23/2</t>
  </si>
  <si>
    <t>35/3</t>
  </si>
  <si>
    <t>118/29</t>
  </si>
  <si>
    <t>142/10</t>
  </si>
  <si>
    <t>109/3</t>
  </si>
  <si>
    <t>615/342</t>
  </si>
  <si>
    <t>4630/901</t>
  </si>
  <si>
    <t>31/2</t>
  </si>
  <si>
    <t>88/3</t>
  </si>
  <si>
    <t>37/22</t>
  </si>
  <si>
    <t>382/272</t>
  </si>
  <si>
    <t>96/40</t>
  </si>
  <si>
    <t>190/2</t>
  </si>
  <si>
    <t>40/4</t>
  </si>
  <si>
    <t>133/24</t>
  </si>
  <si>
    <t>1380/231</t>
  </si>
  <si>
    <t>119/1</t>
  </si>
  <si>
    <t>613/0</t>
  </si>
  <si>
    <t>364/210</t>
  </si>
  <si>
    <t>362/200</t>
  </si>
  <si>
    <t>3272/491</t>
  </si>
  <si>
    <t>4629/901</t>
  </si>
  <si>
    <t>9/3</t>
  </si>
  <si>
    <t>15/4</t>
  </si>
  <si>
    <t>31/7</t>
  </si>
  <si>
    <t>16/5</t>
  </si>
  <si>
    <t>129/8</t>
  </si>
  <si>
    <t>159/11</t>
  </si>
  <si>
    <t>278/20</t>
  </si>
  <si>
    <t>20/2</t>
  </si>
  <si>
    <t>30/2</t>
  </si>
  <si>
    <t>68/137</t>
  </si>
  <si>
    <t>199/19</t>
  </si>
  <si>
    <t>518/187</t>
  </si>
  <si>
    <t>1,566/610</t>
  </si>
  <si>
    <t>449/137</t>
  </si>
  <si>
    <t>5778/1244</t>
  </si>
  <si>
    <t>3/1</t>
  </si>
  <si>
    <t>16/0</t>
  </si>
  <si>
    <t>95/1</t>
  </si>
  <si>
    <t>111/17</t>
  </si>
  <si>
    <t>261/17</t>
  </si>
  <si>
    <t>10/4</t>
  </si>
  <si>
    <t>17/18</t>
  </si>
  <si>
    <t>159/23</t>
  </si>
  <si>
    <t>460/41</t>
  </si>
  <si>
    <t>443/285</t>
  </si>
  <si>
    <t>1090/863</t>
  </si>
  <si>
    <t>9/11</t>
  </si>
  <si>
    <t>3/128</t>
  </si>
  <si>
    <t>10/132</t>
  </si>
  <si>
    <t>15/2</t>
  </si>
  <si>
    <t>67/8</t>
  </si>
  <si>
    <t>53/8</t>
  </si>
  <si>
    <t>187/20</t>
  </si>
  <si>
    <t>112/7</t>
  </si>
  <si>
    <t>199/9</t>
  </si>
  <si>
    <t>42/0</t>
  </si>
  <si>
    <t>518/51</t>
  </si>
  <si>
    <t>10/9</t>
  </si>
  <si>
    <t>7/12</t>
  </si>
  <si>
    <t>13/16</t>
  </si>
  <si>
    <t>35/2</t>
  </si>
  <si>
    <t>171/2</t>
  </si>
  <si>
    <t>104/0</t>
  </si>
  <si>
    <t>246/0</t>
  </si>
  <si>
    <t>106/0</t>
  </si>
  <si>
    <t>29/29</t>
  </si>
  <si>
    <t>8/5</t>
  </si>
  <si>
    <t>58/37</t>
  </si>
  <si>
    <t>79/37</t>
  </si>
  <si>
    <t>42/46</t>
  </si>
  <si>
    <t>24/75</t>
  </si>
  <si>
    <t>155/234</t>
  </si>
  <si>
    <t>56/193</t>
  </si>
  <si>
    <t>400/213</t>
  </si>
  <si>
    <t>574/228</t>
  </si>
  <si>
    <t>2076/285</t>
  </si>
  <si>
    <t>838/114</t>
  </si>
  <si>
    <t>373/47</t>
  </si>
  <si>
    <t>2903/338</t>
  </si>
  <si>
    <t>170/0</t>
  </si>
  <si>
    <t>438/5</t>
  </si>
  <si>
    <t>50/19</t>
  </si>
  <si>
    <t>116/54</t>
  </si>
  <si>
    <t>27/33</t>
  </si>
  <si>
    <t>96/126</t>
  </si>
  <si>
    <t>24/105</t>
  </si>
  <si>
    <t>114/304</t>
  </si>
  <si>
    <t>172/128</t>
  </si>
  <si>
    <t>326/374</t>
  </si>
  <si>
    <t>Sources: Dealogic, Moody's Investors Service. Data for 2019 H2 not available.</t>
  </si>
  <si>
    <t>Sources: Dealogic, Moody's Investor Service. Data for 2019 H2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</si>
</sst>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quot;$&quot;#,##0.00_);[Red]\(&quot;$&quot;#,##0.00\)"/>
    <numFmt numFmtId="165" formatCode="_(* #,##0.00_);_(* \(#,##0.00\);_(* &quot;-&quot;??_);_(@_)"/>
    <numFmt numFmtId="166" formatCode="_(* #,##0.0_);_(* \(#,##0.0\);_(* &quot;-&quot;??_);_(@_)"/>
    <numFmt numFmtId="167" formatCode="0.0"/>
    <numFmt numFmtId="168" formatCode="0.0%"/>
    <numFmt numFmtId="169" formatCode="#,##0.0_);\(#,##0.0\)"/>
    <numFmt numFmtId="170" formatCode="#,##0.0"/>
    <numFmt numFmtId="171" formatCode="_(* #,##0.0_);_(* \(#,##0.0\);_(* &quot;-&quot;?_);_(@_)"/>
  </numFmts>
  <fonts count="54">
    <font>
      <sz val="10"/>
      <name val="Arial"/>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0"/>
      <name val="Arial"/>
      <family val="2"/>
    </font>
    <font>
      <sz val="10"/>
      <name val="Arial"/>
      <family val="2"/>
    </font>
    <font>
      <u/>
      <sz val="10"/>
      <color indexed="12"/>
      <name val="Arial"/>
      <family val="2"/>
    </font>
    <font>
      <sz val="10"/>
      <name val="MS Sans Serif"/>
      <family val="2"/>
    </font>
    <font>
      <sz val="10"/>
      <name val="Cambria"/>
      <family val="1"/>
      <scheme val="minor"/>
    </font>
    <font>
      <sz val="10"/>
      <color indexed="8"/>
      <name val="Cambria"/>
      <family val="1"/>
      <scheme val="minor"/>
    </font>
    <font>
      <sz val="11"/>
      <color indexed="56"/>
      <name val="Cambria"/>
      <family val="1"/>
      <scheme val="minor"/>
    </font>
    <font>
      <b/>
      <u/>
      <sz val="10"/>
      <name val="Cambria"/>
      <family val="1"/>
      <scheme val="minor"/>
    </font>
    <font>
      <vertAlign val="superscript"/>
      <sz val="10"/>
      <name val="Cambria"/>
      <family val="1"/>
      <scheme val="minor"/>
    </font>
    <font>
      <sz val="11"/>
      <color indexed="8"/>
      <name val="Cambria"/>
      <family val="1"/>
      <scheme val="minor"/>
    </font>
    <font>
      <sz val="10"/>
      <name val="HelveticaNeueLT Std"/>
      <family val="2"/>
      <scheme val="major"/>
    </font>
    <font>
      <sz val="10"/>
      <color indexed="8"/>
      <name val="HelveticaNeueLT Std"/>
      <family val="2"/>
      <scheme val="major"/>
    </font>
    <font>
      <b/>
      <sz val="8"/>
      <name val="Cambria"/>
      <family val="1"/>
      <scheme val="minor"/>
    </font>
    <font>
      <sz val="8"/>
      <name val="Cambria"/>
      <family val="1"/>
      <scheme val="minor"/>
    </font>
    <font>
      <b/>
      <i/>
      <sz val="8"/>
      <name val="Cambria"/>
      <family val="1"/>
      <scheme val="minor"/>
    </font>
    <font>
      <sz val="8"/>
      <color indexed="9"/>
      <name val="Cambria"/>
      <family val="1"/>
      <scheme val="minor"/>
    </font>
    <font>
      <b/>
      <sz val="8"/>
      <color theme="0"/>
      <name val="Cambria"/>
      <family val="1"/>
      <scheme val="minor"/>
    </font>
    <font>
      <b/>
      <u/>
      <sz val="8"/>
      <name val="Cambria"/>
      <family val="1"/>
      <scheme val="minor"/>
    </font>
    <font>
      <b/>
      <vertAlign val="superscript"/>
      <sz val="8"/>
      <name val="Cambria"/>
      <family val="1"/>
      <scheme val="minor"/>
    </font>
    <font>
      <b/>
      <u/>
      <sz val="8"/>
      <color indexed="9"/>
      <name val="Cambria"/>
      <family val="1"/>
      <scheme val="minor"/>
    </font>
    <font>
      <b/>
      <sz val="8"/>
      <color indexed="9"/>
      <name val="Cambria"/>
      <family val="1"/>
      <scheme val="minor"/>
    </font>
    <font>
      <vertAlign val="superscript"/>
      <sz val="8"/>
      <name val="Cambria"/>
      <family val="1"/>
      <scheme val="minor"/>
    </font>
    <font>
      <b/>
      <sz val="8"/>
      <name val="HelveticaNeueLT Std"/>
      <family val="2"/>
      <scheme val="major"/>
    </font>
    <font>
      <sz val="8"/>
      <name val="HelveticaNeueLT Std"/>
      <family val="2"/>
      <scheme val="major"/>
    </font>
    <font>
      <sz val="18"/>
      <color rgb="FF78A22F"/>
      <name val="HelveticaNeueLT Std"/>
      <family val="2"/>
      <scheme val="major"/>
    </font>
    <font>
      <sz val="10"/>
      <color rgb="FF78A22F"/>
      <name val="Cambria"/>
      <family val="1"/>
      <scheme val="minor"/>
    </font>
    <font>
      <sz val="11"/>
      <color rgb="FF78A22F"/>
      <name val="Cambria"/>
      <family val="1"/>
      <scheme val="minor"/>
    </font>
    <font>
      <b/>
      <sz val="11"/>
      <name val="Cambria"/>
      <family val="1"/>
      <scheme val="minor"/>
    </font>
    <font>
      <u/>
      <sz val="10"/>
      <color rgb="FF01662A"/>
      <name val="Cambria"/>
      <family val="1"/>
      <scheme val="minor"/>
    </font>
    <font>
      <sz val="7"/>
      <name val="Arial"/>
      <family val="2"/>
    </font>
    <font>
      <sz val="8"/>
      <color rgb="FFFF0000"/>
      <name val="Cambria"/>
      <family val="1"/>
      <scheme val="minor"/>
    </font>
    <font>
      <i/>
      <sz val="8"/>
      <name val="Cambria"/>
      <family val="1"/>
      <scheme val="minor"/>
    </font>
    <font>
      <b/>
      <sz val="8"/>
      <color rgb="FFFF0000"/>
      <name val="Cambria"/>
      <family val="1"/>
      <scheme val="minor"/>
    </font>
    <font>
      <sz val="10"/>
      <color theme="1"/>
      <name val="Arial"/>
      <family val="2"/>
    </font>
    <font>
      <sz val="11"/>
      <color indexed="8"/>
      <name val="Calibri"/>
      <family val="2"/>
    </font>
    <font>
      <sz val="10"/>
      <color indexed="8"/>
      <name val="Arial"/>
      <family val="2"/>
    </font>
    <font>
      <sz val="10"/>
      <name val="Verdana"/>
      <family val="2"/>
    </font>
    <font>
      <sz val="10"/>
      <name val="Arial"/>
      <family val="2"/>
    </font>
    <font>
      <sz val="10"/>
      <name val="Arial"/>
      <family val="2"/>
    </font>
    <font>
      <sz val="10"/>
      <name val="Arial"/>
      <family val="2"/>
    </font>
    <font>
      <sz val="8"/>
      <name val="Arial"/>
      <family val="2"/>
    </font>
    <font>
      <b/>
      <sz val="8"/>
      <name val="Arial"/>
      <family val="2"/>
    </font>
    <font>
      <b/>
      <vertAlign val="superscript"/>
      <sz val="8"/>
      <name val="Arial"/>
      <family val="2"/>
    </font>
    <font>
      <u/>
      <sz val="10"/>
      <color theme="11"/>
      <name val="Arial"/>
      <family val="2"/>
    </font>
    <font>
      <sz val="10"/>
      <name val="Arial"/>
      <family val="2"/>
    </font>
    <font>
      <sz val="8"/>
      <color rgb="FFC00000"/>
      <name val="Cambria"/>
      <family val="1"/>
      <scheme val="minor"/>
    </font>
    <font>
      <sz val="10"/>
      <name val="Arial"/>
    </font>
  </fonts>
  <fills count="8">
    <fill>
      <patternFill patternType="none"/>
    </fill>
    <fill>
      <patternFill patternType="gray125"/>
    </fill>
    <fill>
      <patternFill patternType="solid">
        <fgColor indexed="9"/>
        <bgColor indexed="64"/>
      </patternFill>
    </fill>
    <fill>
      <patternFill patternType="solid">
        <fgColor rgb="FF78A22F"/>
        <bgColor indexed="64"/>
      </patternFill>
    </fill>
    <fill>
      <patternFill patternType="solid">
        <fgColor theme="0"/>
        <bgColor indexed="64"/>
      </patternFill>
    </fill>
    <fill>
      <patternFill patternType="solid">
        <fgColor theme="3"/>
        <bgColor indexed="64"/>
      </patternFill>
    </fill>
    <fill>
      <patternFill patternType="solid">
        <fgColor rgb="FFDADADA"/>
        <bgColor indexed="64"/>
      </patternFill>
    </fill>
    <fill>
      <patternFill patternType="solid">
        <fgColor theme="0" tint="-0.14999847407452621"/>
        <bgColor indexed="64"/>
      </patternFill>
    </fill>
  </fills>
  <borders count="24">
    <border>
      <left/>
      <right/>
      <top/>
      <bottom/>
      <diagonal/>
    </border>
    <border>
      <left/>
      <right/>
      <top style="thin">
        <color indexed="9"/>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style="thin">
        <color indexed="9"/>
      </left>
      <right style="thin">
        <color indexed="9"/>
      </right>
      <top/>
      <bottom/>
      <diagonal/>
    </border>
    <border>
      <left/>
      <right style="thin">
        <color indexed="9"/>
      </right>
      <top/>
      <bottom/>
      <diagonal/>
    </border>
    <border>
      <left style="thin">
        <color rgb="FFA7A9AC"/>
      </left>
      <right style="thin">
        <color rgb="FFA7A9AC"/>
      </right>
      <top style="thin">
        <color rgb="FFA7A9AC"/>
      </top>
      <bottom style="thin">
        <color rgb="FFA7A9AC"/>
      </bottom>
      <diagonal/>
    </border>
    <border>
      <left/>
      <right/>
      <top style="thin">
        <color indexed="9"/>
      </top>
      <bottom style="thin">
        <color theme="0"/>
      </bottom>
      <diagonal/>
    </border>
    <border>
      <left/>
      <right/>
      <top style="thin">
        <color theme="0"/>
      </top>
      <bottom style="thin">
        <color theme="0"/>
      </bottom>
      <diagonal/>
    </border>
    <border>
      <left style="thin">
        <color rgb="FFA7A9AC"/>
      </left>
      <right style="thin">
        <color rgb="FFA7A9AC"/>
      </right>
      <top style="thin">
        <color indexed="9"/>
      </top>
      <bottom style="thin">
        <color theme="0"/>
      </bottom>
      <diagonal/>
    </border>
    <border>
      <left style="thin">
        <color rgb="FFA7A9AC"/>
      </left>
      <right style="thin">
        <color rgb="FFA7A9AC"/>
      </right>
      <top style="thin">
        <color theme="0"/>
      </top>
      <bottom style="thin">
        <color theme="0"/>
      </bottom>
      <diagonal/>
    </border>
    <border>
      <left style="thin">
        <color rgb="FFA7A9AC"/>
      </left>
      <right style="thin">
        <color theme="0"/>
      </right>
      <top style="thin">
        <color theme="0"/>
      </top>
      <bottom style="thin">
        <color theme="0"/>
      </bottom>
      <diagonal/>
    </border>
    <border>
      <left style="thin">
        <color rgb="FF95A3AD"/>
      </left>
      <right style="thin">
        <color rgb="FF95A3AD"/>
      </right>
      <top style="thin">
        <color rgb="FF95A3AD"/>
      </top>
      <bottom style="thin">
        <color rgb="FF95A3AD"/>
      </bottom>
      <diagonal/>
    </border>
    <border>
      <left/>
      <right/>
      <top/>
      <bottom style="thin">
        <color rgb="FFA7A9AC"/>
      </bottom>
      <diagonal/>
    </border>
    <border>
      <left/>
      <right style="thin">
        <color theme="0"/>
      </right>
      <top style="thin">
        <color theme="0"/>
      </top>
      <bottom/>
      <diagonal/>
    </border>
    <border>
      <left/>
      <right/>
      <top/>
      <bottom style="thin">
        <color theme="0"/>
      </bottom>
      <diagonal/>
    </border>
    <border>
      <left style="thin">
        <color rgb="FFA7A9AC"/>
      </left>
      <right/>
      <top style="thin">
        <color rgb="FFA7A9AC"/>
      </top>
      <bottom style="thin">
        <color rgb="FFA7A9AC"/>
      </bottom>
      <diagonal/>
    </border>
    <border>
      <left/>
      <right/>
      <top style="thin">
        <color rgb="FFA7A9AC"/>
      </top>
      <bottom style="thin">
        <color rgb="FFA7A9AC"/>
      </bottom>
      <diagonal/>
    </border>
    <border>
      <left/>
      <right style="thin">
        <color rgb="FFA7A9AC"/>
      </right>
      <top style="thin">
        <color rgb="FFA7A9AC"/>
      </top>
      <bottom style="thin">
        <color rgb="FFA7A9AC"/>
      </bottom>
      <diagonal/>
    </border>
    <border>
      <left style="thin">
        <color indexed="9"/>
      </left>
      <right style="thin">
        <color theme="0"/>
      </right>
      <top/>
      <bottom style="thin">
        <color theme="0"/>
      </bottom>
      <diagonal/>
    </border>
    <border>
      <left style="thin">
        <color rgb="FFA7A9AC"/>
      </left>
      <right/>
      <top/>
      <bottom/>
      <diagonal/>
    </border>
  </borders>
  <cellStyleXfs count="142">
    <xf numFmtId="0" fontId="0" fillId="0" borderId="0">
      <alignment horizontal="left" wrapText="1"/>
    </xf>
    <xf numFmtId="165"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9" fillId="0" borderId="0" applyNumberFormat="0" applyFill="0" applyBorder="0" applyAlignment="0" applyProtection="0">
      <alignment vertical="top"/>
      <protection locked="0"/>
    </xf>
    <xf numFmtId="0" fontId="8" fillId="0" borderId="0"/>
    <xf numFmtId="9" fontId="7" fillId="0" borderId="0" applyFont="0" applyFill="0" applyBorder="0" applyAlignment="0" applyProtection="0"/>
    <xf numFmtId="0" fontId="8" fillId="0" borderId="0">
      <alignment horizontal="left" wrapText="1"/>
    </xf>
    <xf numFmtId="9" fontId="10" fillId="0" borderId="0" applyFont="0" applyFill="0" applyBorder="0" applyAlignment="0" applyProtection="0"/>
    <xf numFmtId="0" fontId="29" fillId="4" borderId="0"/>
    <xf numFmtId="0" fontId="40" fillId="0" borderId="0"/>
    <xf numFmtId="43" fontId="40" fillId="0" borderId="0" applyFont="0" applyFill="0" applyBorder="0" applyAlignment="0" applyProtection="0"/>
    <xf numFmtId="9" fontId="40" fillId="0" borderId="0" applyFont="0" applyFill="0" applyBorder="0" applyAlignment="0" applyProtection="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1" fillId="0" borderId="0"/>
    <xf numFmtId="0" fontId="7" fillId="0" borderId="0"/>
    <xf numFmtId="0" fontId="42" fillId="0" borderId="0"/>
    <xf numFmtId="0" fontId="42" fillId="0" borderId="0"/>
    <xf numFmtId="0" fontId="42" fillId="0" borderId="0"/>
    <xf numFmtId="0" fontId="43" fillId="0" borderId="0"/>
    <xf numFmtId="0" fontId="7" fillId="0" borderId="0"/>
    <xf numFmtId="0" fontId="6" fillId="0" borderId="0"/>
    <xf numFmtId="0" fontId="7" fillId="0" borderId="0"/>
    <xf numFmtId="0" fontId="7" fillId="0" borderId="0">
      <alignment horizontal="left" wrapText="1"/>
    </xf>
    <xf numFmtId="0" fontId="5" fillId="0" borderId="0"/>
    <xf numFmtId="0" fontId="5" fillId="0" borderId="0"/>
    <xf numFmtId="0" fontId="5" fillId="0" borderId="0"/>
    <xf numFmtId="0" fontId="5" fillId="0" borderId="0"/>
    <xf numFmtId="9" fontId="44" fillId="0" borderId="0" applyFont="0" applyFill="0" applyBorder="0" applyAlignment="0" applyProtection="0"/>
    <xf numFmtId="9" fontId="45" fillId="0" borderId="0" applyFont="0" applyFill="0" applyBorder="0" applyAlignment="0" applyProtection="0"/>
    <xf numFmtId="0" fontId="45" fillId="0" borderId="0"/>
    <xf numFmtId="0" fontId="4" fillId="0" borderId="0"/>
    <xf numFmtId="0" fontId="4" fillId="0" borderId="0"/>
    <xf numFmtId="0" fontId="4" fillId="0" borderId="0"/>
    <xf numFmtId="0" fontId="4" fillId="0" borderId="0"/>
    <xf numFmtId="0" fontId="7" fillId="0" borderId="0"/>
    <xf numFmtId="0" fontId="3" fillId="0" borderId="0"/>
    <xf numFmtId="0" fontId="3" fillId="0" borderId="0"/>
    <xf numFmtId="0" fontId="3" fillId="0" borderId="0"/>
    <xf numFmtId="0" fontId="3" fillId="0" borderId="0"/>
    <xf numFmtId="0" fontId="45"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0" fillId="0" borderId="0" applyNumberFormat="0" applyFill="0" applyBorder="0" applyAlignment="0" applyProtection="0">
      <alignment horizontal="left" wrapText="1"/>
    </xf>
    <xf numFmtId="0" fontId="50" fillId="0" borderId="0" applyNumberFormat="0" applyFill="0" applyBorder="0" applyAlignment="0" applyProtection="0">
      <alignment horizontal="left" wrapText="1"/>
    </xf>
    <xf numFmtId="0" fontId="50" fillId="0" borderId="0" applyNumberFormat="0" applyFill="0" applyBorder="0" applyAlignment="0" applyProtection="0">
      <alignment horizontal="left" wrapText="1"/>
    </xf>
    <xf numFmtId="0" fontId="50" fillId="0" borderId="0" applyNumberFormat="0" applyFill="0" applyBorder="0" applyAlignment="0" applyProtection="0">
      <alignment horizontal="left" wrapText="1"/>
    </xf>
    <xf numFmtId="0" fontId="50" fillId="0" borderId="0" applyNumberFormat="0" applyFill="0" applyBorder="0" applyAlignment="0" applyProtection="0">
      <alignment horizontal="left" wrapText="1"/>
    </xf>
    <xf numFmtId="0" fontId="50" fillId="0" borderId="0" applyNumberFormat="0" applyFill="0" applyBorder="0" applyAlignment="0" applyProtection="0">
      <alignment horizontal="left" wrapText="1"/>
    </xf>
    <xf numFmtId="9" fontId="51" fillId="0" borderId="0" applyFont="0" applyFill="0" applyBorder="0" applyAlignment="0" applyProtection="0"/>
    <xf numFmtId="9" fontId="5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0" fontId="7" fillId="0" borderId="0">
      <alignment horizontal="left" wrapText="1"/>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cellStyleXfs>
  <cellXfs count="198">
    <xf numFmtId="0" fontId="0" fillId="0" borderId="0" xfId="0" applyAlignment="1"/>
    <xf numFmtId="0" fontId="11" fillId="0" borderId="0" xfId="0" applyFont="1" applyAlignment="1"/>
    <xf numFmtId="0" fontId="14" fillId="0" borderId="0" xfId="0" applyFont="1" applyAlignment="1"/>
    <xf numFmtId="0" fontId="15" fillId="0" borderId="0" xfId="0" applyFont="1" applyAlignment="1">
      <alignment horizontal="left"/>
    </xf>
    <xf numFmtId="167" fontId="11" fillId="0" borderId="0" xfId="0" applyNumberFormat="1" applyFont="1" applyAlignment="1">
      <alignment horizontal="center"/>
    </xf>
    <xf numFmtId="0" fontId="11" fillId="0" borderId="0" xfId="0" applyFont="1" applyAlignment="1">
      <alignment horizontal="center"/>
    </xf>
    <xf numFmtId="0" fontId="17" fillId="0" borderId="0" xfId="0" applyFont="1" applyAlignment="1"/>
    <xf numFmtId="0" fontId="19" fillId="4" borderId="0" xfId="0" applyFont="1" applyFill="1" applyAlignment="1"/>
    <xf numFmtId="0" fontId="20" fillId="4" borderId="0" xfId="0" applyFont="1" applyFill="1" applyAlignment="1">
      <alignment horizontal="center"/>
    </xf>
    <xf numFmtId="0" fontId="20" fillId="4" borderId="0" xfId="0" applyFont="1" applyFill="1" applyAlignment="1"/>
    <xf numFmtId="0" fontId="19" fillId="4" borderId="0" xfId="0" applyFont="1" applyFill="1" applyAlignment="1">
      <alignment horizontal="left"/>
    </xf>
    <xf numFmtId="0" fontId="21" fillId="4" borderId="16" xfId="0" applyFont="1" applyFill="1" applyBorder="1" applyAlignment="1"/>
    <xf numFmtId="0" fontId="20" fillId="4" borderId="16" xfId="0" applyFont="1" applyFill="1" applyBorder="1" applyAlignment="1">
      <alignment horizontal="center"/>
    </xf>
    <xf numFmtId="0" fontId="22" fillId="3" borderId="9" xfId="0" applyFont="1" applyFill="1" applyBorder="1" applyAlignment="1"/>
    <xf numFmtId="0" fontId="23" fillId="3" borderId="9" xfId="0" applyFont="1" applyFill="1" applyBorder="1" applyAlignment="1">
      <alignment horizontal="center"/>
    </xf>
    <xf numFmtId="0" fontId="20" fillId="0" borderId="2" xfId="0" applyFont="1" applyBorder="1" applyAlignment="1"/>
    <xf numFmtId="0" fontId="22" fillId="3" borderId="9" xfId="0" applyFont="1" applyFill="1" applyBorder="1" applyAlignment="1">
      <alignment horizontal="center"/>
    </xf>
    <xf numFmtId="0" fontId="19" fillId="0" borderId="9" xfId="0" applyFont="1" applyBorder="1" applyAlignment="1">
      <alignment horizontal="left"/>
    </xf>
    <xf numFmtId="169" fontId="20" fillId="0" borderId="9" xfId="1" applyNumberFormat="1" applyFont="1" applyBorder="1" applyAlignment="1">
      <alignment horizontal="center"/>
    </xf>
    <xf numFmtId="0" fontId="20" fillId="0" borderId="10" xfId="0" applyFont="1" applyBorder="1" applyAlignment="1"/>
    <xf numFmtId="0" fontId="20" fillId="0" borderId="13" xfId="0" applyFont="1" applyBorder="1" applyAlignment="1"/>
    <xf numFmtId="168" fontId="20" fillId="0" borderId="13" xfId="7" applyNumberFormat="1" applyFont="1" applyBorder="1"/>
    <xf numFmtId="165" fontId="20" fillId="0" borderId="9" xfId="1" applyFont="1" applyBorder="1" applyAlignment="1">
      <alignment horizontal="center"/>
    </xf>
    <xf numFmtId="166" fontId="20" fillId="4" borderId="0" xfId="1" applyNumberFormat="1" applyFont="1" applyFill="1" applyAlignment="1">
      <alignment horizontal="center"/>
    </xf>
    <xf numFmtId="168" fontId="20" fillId="4" borderId="0" xfId="7" applyNumberFormat="1" applyFont="1" applyFill="1" applyAlignment="1">
      <alignment horizontal="center"/>
    </xf>
    <xf numFmtId="0" fontId="24" fillId="4" borderId="0" xfId="0" applyFont="1" applyFill="1" applyAlignment="1">
      <alignment horizontal="left"/>
    </xf>
    <xf numFmtId="168" fontId="20" fillId="0" borderId="2" xfId="7" applyNumberFormat="1" applyFont="1" applyBorder="1"/>
    <xf numFmtId="0" fontId="11" fillId="4" borderId="0" xfId="0" applyFont="1" applyFill="1">
      <alignment horizontal="left" wrapText="1"/>
    </xf>
    <xf numFmtId="0" fontId="21" fillId="4" borderId="0" xfId="0" applyFont="1" applyFill="1" applyAlignment="1"/>
    <xf numFmtId="0" fontId="26" fillId="3" borderId="9" xfId="0" applyFont="1" applyFill="1" applyBorder="1" applyAlignment="1">
      <alignment horizontal="left"/>
    </xf>
    <xf numFmtId="0" fontId="19" fillId="0" borderId="9" xfId="0" applyFont="1" applyBorder="1" applyAlignment="1"/>
    <xf numFmtId="167" fontId="20" fillId="4" borderId="0" xfId="0" applyNumberFormat="1" applyFont="1" applyFill="1" applyAlignment="1">
      <alignment horizontal="center"/>
    </xf>
    <xf numFmtId="0" fontId="27" fillId="3" borderId="9" xfId="0" applyFont="1" applyFill="1" applyBorder="1" applyAlignment="1">
      <alignment horizontal="center"/>
    </xf>
    <xf numFmtId="166" fontId="20" fillId="0" borderId="9" xfId="1" applyNumberFormat="1" applyFont="1" applyBorder="1" applyAlignment="1">
      <alignment horizontal="center"/>
    </xf>
    <xf numFmtId="166" fontId="20" fillId="0" borderId="2" xfId="0" applyNumberFormat="1" applyFont="1" applyBorder="1" applyAlignment="1"/>
    <xf numFmtId="166" fontId="20" fillId="4" borderId="0" xfId="0" applyNumberFormat="1" applyFont="1" applyFill="1" applyAlignment="1"/>
    <xf numFmtId="166" fontId="20" fillId="0" borderId="9" xfId="0" applyNumberFormat="1" applyFont="1" applyBorder="1" applyAlignment="1">
      <alignment horizontal="center"/>
    </xf>
    <xf numFmtId="167" fontId="27" fillId="3" borderId="9" xfId="0" applyNumberFormat="1" applyFont="1" applyFill="1" applyBorder="1" applyAlignment="1">
      <alignment horizontal="center"/>
    </xf>
    <xf numFmtId="171" fontId="20" fillId="0" borderId="9" xfId="1" applyNumberFormat="1" applyFont="1" applyBorder="1" applyAlignment="1">
      <alignment horizontal="center"/>
    </xf>
    <xf numFmtId="171" fontId="20" fillId="0" borderId="9" xfId="0" applyNumberFormat="1" applyFont="1" applyBorder="1" applyAlignment="1">
      <alignment horizontal="center"/>
    </xf>
    <xf numFmtId="167" fontId="20" fillId="4" borderId="0" xfId="0" applyNumberFormat="1" applyFont="1" applyFill="1" applyAlignment="1"/>
    <xf numFmtId="0" fontId="20" fillId="4" borderId="7" xfId="0" applyFont="1" applyFill="1" applyBorder="1" applyAlignment="1"/>
    <xf numFmtId="0" fontId="20" fillId="4" borderId="8" xfId="0" applyFont="1" applyFill="1" applyBorder="1" applyAlignment="1"/>
    <xf numFmtId="0" fontId="27" fillId="3" borderId="9" xfId="0" applyFont="1" applyFill="1" applyBorder="1" applyAlignment="1">
      <alignment horizontal="center" wrapText="1"/>
    </xf>
    <xf numFmtId="0" fontId="20" fillId="0" borderId="14" xfId="0" applyFont="1" applyBorder="1" applyAlignment="1"/>
    <xf numFmtId="0" fontId="20" fillId="4" borderId="17" xfId="0" applyFont="1" applyFill="1" applyBorder="1" applyAlignment="1"/>
    <xf numFmtId="0" fontId="20" fillId="4" borderId="4" xfId="0" applyFont="1" applyFill="1" applyBorder="1" applyAlignment="1">
      <alignment horizontal="center"/>
    </xf>
    <xf numFmtId="0" fontId="26" fillId="3" borderId="9" xfId="0" applyFont="1" applyFill="1" applyBorder="1" applyAlignment="1"/>
    <xf numFmtId="171" fontId="19" fillId="0" borderId="9" xfId="0" applyNumberFormat="1" applyFont="1" applyBorder="1" applyAlignment="1">
      <alignment horizontal="left"/>
    </xf>
    <xf numFmtId="171" fontId="20" fillId="0" borderId="0" xfId="0" applyNumberFormat="1" applyFont="1" applyAlignment="1">
      <alignment horizontal="center"/>
    </xf>
    <xf numFmtId="171" fontId="20" fillId="4" borderId="0" xfId="0" applyNumberFormat="1" applyFont="1" applyFill="1" applyAlignment="1"/>
    <xf numFmtId="171" fontId="20" fillId="4" borderId="9" xfId="1" applyNumberFormat="1" applyFont="1" applyFill="1" applyBorder="1" applyAlignment="1">
      <alignment horizontal="center"/>
    </xf>
    <xf numFmtId="171" fontId="11" fillId="4" borderId="0" xfId="0" applyNumberFormat="1" applyFont="1" applyFill="1">
      <alignment horizontal="left" wrapText="1"/>
    </xf>
    <xf numFmtId="171" fontId="20" fillId="0" borderId="1" xfId="0" applyNumberFormat="1" applyFont="1" applyBorder="1" applyAlignment="1">
      <alignment horizontal="center"/>
    </xf>
    <xf numFmtId="171" fontId="20" fillId="0" borderId="2" xfId="0" applyNumberFormat="1" applyFont="1" applyBorder="1" applyAlignment="1">
      <alignment horizontal="center"/>
    </xf>
    <xf numFmtId="0" fontId="20" fillId="0" borderId="1" xfId="0" applyFont="1" applyBorder="1" applyAlignment="1"/>
    <xf numFmtId="0" fontId="20" fillId="4" borderId="1" xfId="0" applyFont="1" applyFill="1" applyBorder="1" applyAlignment="1"/>
    <xf numFmtId="0" fontId="20" fillId="0" borderId="9" xfId="0" applyFont="1" applyBorder="1" applyAlignment="1">
      <alignment horizontal="center"/>
    </xf>
    <xf numFmtId="0" fontId="19" fillId="0" borderId="9" xfId="0" applyFont="1" applyBorder="1" applyAlignment="1">
      <alignment horizontal="center"/>
    </xf>
    <xf numFmtId="9" fontId="20" fillId="0" borderId="9" xfId="7" applyFont="1" applyBorder="1" applyAlignment="1">
      <alignment horizontal="center" wrapText="1"/>
    </xf>
    <xf numFmtId="0" fontId="19" fillId="4" borderId="0" xfId="0" applyFont="1" applyFill="1" applyAlignment="1">
      <alignment horizontal="center"/>
    </xf>
    <xf numFmtId="170" fontId="20" fillId="0" borderId="9" xfId="1" applyNumberFormat="1" applyFont="1" applyBorder="1" applyAlignment="1">
      <alignment horizontal="center"/>
    </xf>
    <xf numFmtId="170" fontId="20" fillId="0" borderId="2" xfId="0" applyNumberFormat="1" applyFont="1" applyBorder="1" applyAlignment="1">
      <alignment horizontal="center"/>
    </xf>
    <xf numFmtId="167" fontId="19" fillId="0" borderId="9" xfId="0" applyNumberFormat="1" applyFont="1" applyBorder="1" applyAlignment="1">
      <alignment horizontal="left"/>
    </xf>
    <xf numFmtId="0" fontId="20" fillId="4" borderId="4" xfId="0" applyFont="1" applyFill="1" applyBorder="1" applyAlignment="1"/>
    <xf numFmtId="0" fontId="20" fillId="0" borderId="0" xfId="0" applyFont="1" applyAlignment="1"/>
    <xf numFmtId="170" fontId="20" fillId="2" borderId="9" xfId="1" applyNumberFormat="1" applyFont="1" applyFill="1" applyBorder="1" applyAlignment="1">
      <alignment horizontal="center"/>
    </xf>
    <xf numFmtId="170" fontId="20" fillId="2" borderId="0" xfId="0" applyNumberFormat="1" applyFont="1" applyFill="1" applyAlignment="1">
      <alignment horizontal="center"/>
    </xf>
    <xf numFmtId="170" fontId="20" fillId="0" borderId="4" xfId="0" applyNumberFormat="1" applyFont="1" applyBorder="1" applyAlignment="1">
      <alignment horizontal="center"/>
    </xf>
    <xf numFmtId="166" fontId="20" fillId="4" borderId="0" xfId="1" applyNumberFormat="1" applyFont="1" applyFill="1" applyAlignment="1">
      <alignment horizontal="right"/>
    </xf>
    <xf numFmtId="0" fontId="20" fillId="4" borderId="18" xfId="0" applyFont="1" applyFill="1" applyBorder="1" applyAlignment="1">
      <alignment horizontal="center"/>
    </xf>
    <xf numFmtId="0" fontId="20" fillId="4" borderId="11" xfId="0" applyFont="1" applyFill="1" applyBorder="1" applyAlignment="1"/>
    <xf numFmtId="170" fontId="20" fillId="0" borderId="0" xfId="0" applyNumberFormat="1" applyFont="1" applyAlignment="1">
      <alignment horizontal="center"/>
    </xf>
    <xf numFmtId="0" fontId="20" fillId="4" borderId="18" xfId="0" applyFont="1" applyFill="1" applyBorder="1" applyAlignment="1"/>
    <xf numFmtId="0" fontId="27" fillId="3" borderId="9" xfId="0" applyFont="1" applyFill="1" applyBorder="1" applyAlignment="1">
      <alignment horizontal="left"/>
    </xf>
    <xf numFmtId="0" fontId="23" fillId="3" borderId="15" xfId="0" applyFont="1" applyFill="1" applyBorder="1" applyAlignment="1">
      <alignment horizontal="center"/>
    </xf>
    <xf numFmtId="0" fontId="20" fillId="0" borderId="11" xfId="0" applyFont="1" applyBorder="1" applyAlignment="1">
      <alignment wrapText="1"/>
    </xf>
    <xf numFmtId="10" fontId="20" fillId="0" borderId="9" xfId="7" applyNumberFormat="1" applyFont="1" applyBorder="1" applyAlignment="1">
      <alignment horizontal="center"/>
    </xf>
    <xf numFmtId="164" fontId="20" fillId="0" borderId="11" xfId="0" applyNumberFormat="1" applyFont="1" applyBorder="1" applyAlignment="1">
      <alignment wrapText="1"/>
    </xf>
    <xf numFmtId="164" fontId="20" fillId="4" borderId="0" xfId="0" applyNumberFormat="1" applyFont="1" applyFill="1" applyAlignment="1"/>
    <xf numFmtId="0" fontId="20" fillId="0" borderId="11" xfId="0" applyFont="1" applyBorder="1" applyAlignment="1"/>
    <xf numFmtId="0" fontId="27" fillId="3" borderId="15" xfId="0" applyFont="1" applyFill="1" applyBorder="1" applyAlignment="1">
      <alignment horizontal="left"/>
    </xf>
    <xf numFmtId="0" fontId="19" fillId="0" borderId="15" xfId="0" applyFont="1" applyBorder="1" applyAlignment="1">
      <alignment horizontal="left"/>
    </xf>
    <xf numFmtId="170" fontId="20" fillId="0" borderId="15" xfId="0" applyNumberFormat="1" applyFont="1" applyBorder="1" applyAlignment="1">
      <alignment horizontal="center"/>
    </xf>
    <xf numFmtId="170" fontId="20" fillId="0" borderId="11" xfId="0" applyNumberFormat="1" applyFont="1" applyBorder="1" applyAlignment="1"/>
    <xf numFmtId="170" fontId="20" fillId="0" borderId="0" xfId="0" applyNumberFormat="1" applyFont="1" applyAlignment="1"/>
    <xf numFmtId="0" fontId="19" fillId="0" borderId="15" xfId="0" applyFont="1" applyBorder="1" applyAlignment="1"/>
    <xf numFmtId="170" fontId="20" fillId="4" borderId="0" xfId="0" applyNumberFormat="1" applyFont="1" applyFill="1" applyAlignment="1"/>
    <xf numFmtId="170" fontId="20" fillId="0" borderId="9" xfId="0" applyNumberFormat="1" applyFont="1" applyBorder="1" applyAlignment="1">
      <alignment horizontal="center"/>
    </xf>
    <xf numFmtId="167" fontId="20" fillId="0" borderId="9" xfId="0" applyNumberFormat="1" applyFont="1" applyBorder="1" applyAlignment="1">
      <alignment horizontal="center"/>
    </xf>
    <xf numFmtId="1" fontId="27" fillId="3" borderId="9" xfId="0" applyNumberFormat="1" applyFont="1" applyFill="1" applyBorder="1" applyAlignment="1">
      <alignment horizontal="center"/>
    </xf>
    <xf numFmtId="49" fontId="20" fillId="0" borderId="9" xfId="0" applyNumberFormat="1" applyFont="1" applyBorder="1" applyAlignment="1">
      <alignment horizontal="center"/>
    </xf>
    <xf numFmtId="49" fontId="20" fillId="0" borderId="9" xfId="0" applyNumberFormat="1" applyFont="1" applyBorder="1" applyAlignment="1">
      <alignment horizontal="center" vertical="center"/>
    </xf>
    <xf numFmtId="49" fontId="20" fillId="0" borderId="9" xfId="0" quotePrefix="1" applyNumberFormat="1" applyFont="1" applyBorder="1" applyAlignment="1">
      <alignment horizontal="center"/>
    </xf>
    <xf numFmtId="0" fontId="20" fillId="0" borderId="12" xfId="0" applyFont="1" applyBorder="1" applyAlignment="1"/>
    <xf numFmtId="0" fontId="20" fillId="4" borderId="0" xfId="0" applyFont="1" applyFill="1" applyAlignment="1">
      <alignment wrapText="1"/>
    </xf>
    <xf numFmtId="0" fontId="20" fillId="4" borderId="0" xfId="0" applyFont="1" applyFill="1" applyAlignment="1">
      <alignment vertical="top" wrapText="1"/>
    </xf>
    <xf numFmtId="168" fontId="20" fillId="4" borderId="0" xfId="7" applyNumberFormat="1" applyFont="1" applyFill="1"/>
    <xf numFmtId="168" fontId="19" fillId="4" borderId="0" xfId="7" applyNumberFormat="1" applyFont="1" applyFill="1" applyAlignment="1">
      <alignment horizontal="left"/>
    </xf>
    <xf numFmtId="167" fontId="20" fillId="0" borderId="9" xfId="1" applyNumberFormat="1" applyFont="1" applyBorder="1" applyAlignment="1">
      <alignment horizontal="center"/>
    </xf>
    <xf numFmtId="0" fontId="20" fillId="4" borderId="5" xfId="0" applyFont="1" applyFill="1" applyBorder="1" applyAlignment="1"/>
    <xf numFmtId="0" fontId="20" fillId="0" borderId="3" xfId="0" applyFont="1" applyBorder="1" applyAlignment="1"/>
    <xf numFmtId="0" fontId="20" fillId="4" borderId="6" xfId="0" applyFont="1" applyFill="1" applyBorder="1" applyAlignment="1"/>
    <xf numFmtId="0" fontId="27" fillId="0" borderId="1" xfId="0" applyFont="1" applyBorder="1" applyAlignment="1">
      <alignment horizontal="center"/>
    </xf>
    <xf numFmtId="167" fontId="20" fillId="0" borderId="1" xfId="0" applyNumberFormat="1" applyFont="1" applyBorder="1" applyAlignment="1">
      <alignment horizontal="center"/>
    </xf>
    <xf numFmtId="167" fontId="20" fillId="0" borderId="12" xfId="0" applyNumberFormat="1" applyFont="1" applyBorder="1" applyAlignment="1">
      <alignment horizontal="center"/>
    </xf>
    <xf numFmtId="0" fontId="27" fillId="0" borderId="2" xfId="0" applyFont="1" applyBorder="1" applyAlignment="1">
      <alignment horizontal="center"/>
    </xf>
    <xf numFmtId="167" fontId="20" fillId="0" borderId="2" xfId="0" applyNumberFormat="1" applyFont="1" applyBorder="1" applyAlignment="1">
      <alignment horizontal="center"/>
    </xf>
    <xf numFmtId="167" fontId="20" fillId="2" borderId="9" xfId="1" applyNumberFormat="1" applyFont="1" applyFill="1" applyBorder="1" applyAlignment="1">
      <alignment horizontal="center"/>
    </xf>
    <xf numFmtId="0" fontId="28" fillId="4" borderId="0" xfId="0" applyFont="1" applyFill="1" applyAlignment="1"/>
    <xf numFmtId="0" fontId="29" fillId="4" borderId="0" xfId="0" applyFont="1" applyFill="1" applyAlignment="1"/>
    <xf numFmtId="0" fontId="29" fillId="4" borderId="0" xfId="0" applyFont="1" applyFill="1" applyAlignment="1">
      <alignment horizontal="left"/>
    </xf>
    <xf numFmtId="0" fontId="30" fillId="4" borderId="0" xfId="0" applyFont="1" applyFill="1" applyAlignment="1"/>
    <xf numFmtId="0" fontId="30" fillId="4" borderId="0" xfId="0" applyFont="1" applyFill="1" applyAlignment="1">
      <alignment horizontal="left"/>
    </xf>
    <xf numFmtId="0" fontId="29" fillId="4" borderId="0" xfId="10"/>
    <xf numFmtId="0" fontId="23" fillId="5" borderId="9" xfId="0" applyFont="1" applyFill="1" applyBorder="1" applyAlignment="1">
      <alignment horizontal="center"/>
    </xf>
    <xf numFmtId="169" fontId="20" fillId="6" borderId="9" xfId="1" applyNumberFormat="1" applyFont="1" applyFill="1" applyBorder="1" applyAlignment="1">
      <alignment horizontal="center"/>
    </xf>
    <xf numFmtId="0" fontId="19" fillId="6" borderId="9" xfId="0" applyFont="1" applyFill="1" applyBorder="1" applyAlignment="1">
      <alignment horizontal="left"/>
    </xf>
    <xf numFmtId="0" fontId="18" fillId="4" borderId="0" xfId="0" applyFont="1" applyFill="1" applyAlignment="1"/>
    <xf numFmtId="0" fontId="17" fillId="4" borderId="0" xfId="0" applyFont="1" applyFill="1" applyAlignment="1"/>
    <xf numFmtId="0" fontId="13" fillId="4" borderId="0" xfId="0" applyFont="1" applyFill="1" applyAlignment="1"/>
    <xf numFmtId="0" fontId="11" fillId="4" borderId="0" xfId="0" applyFont="1" applyFill="1" applyAlignment="1"/>
    <xf numFmtId="0" fontId="11" fillId="4" borderId="0" xfId="0" applyFont="1" applyFill="1" applyAlignment="1">
      <alignment horizontal="center"/>
    </xf>
    <xf numFmtId="0" fontId="12" fillId="4" borderId="0" xfId="0" applyFont="1" applyFill="1" applyAlignment="1"/>
    <xf numFmtId="0" fontId="12" fillId="4" borderId="0" xfId="0" applyFont="1" applyFill="1" applyAlignment="1">
      <alignment horizontal="center"/>
    </xf>
    <xf numFmtId="0" fontId="16" fillId="4" borderId="0" xfId="0" applyFont="1" applyFill="1" applyAlignment="1"/>
    <xf numFmtId="0" fontId="12" fillId="4" borderId="0" xfId="0" quotePrefix="1" applyFont="1" applyFill="1" applyAlignment="1"/>
    <xf numFmtId="0" fontId="32" fillId="4" borderId="0" xfId="0" applyFont="1" applyFill="1" applyAlignment="1">
      <alignment horizontal="center"/>
    </xf>
    <xf numFmtId="0" fontId="33" fillId="4" borderId="0" xfId="0" applyFont="1" applyFill="1" applyAlignment="1"/>
    <xf numFmtId="169" fontId="19" fillId="6" borderId="9" xfId="1" applyNumberFormat="1" applyFont="1" applyFill="1" applyBorder="1" applyAlignment="1">
      <alignment horizontal="left"/>
    </xf>
    <xf numFmtId="0" fontId="34" fillId="4" borderId="0" xfId="0" applyFont="1" applyFill="1" applyAlignment="1"/>
    <xf numFmtId="169" fontId="20" fillId="6" borderId="9" xfId="1" applyNumberFormat="1" applyFont="1" applyFill="1" applyBorder="1" applyAlignment="1">
      <alignment horizontal="right"/>
    </xf>
    <xf numFmtId="166" fontId="20" fillId="6" borderId="9" xfId="1" applyNumberFormat="1" applyFont="1" applyFill="1" applyBorder="1" applyAlignment="1">
      <alignment horizontal="center"/>
    </xf>
    <xf numFmtId="171" fontId="20" fillId="6" borderId="9" xfId="0" applyNumberFormat="1" applyFont="1" applyFill="1" applyBorder="1" applyAlignment="1">
      <alignment horizontal="center"/>
    </xf>
    <xf numFmtId="171" fontId="20" fillId="6" borderId="9" xfId="1" applyNumberFormat="1" applyFont="1" applyFill="1" applyBorder="1" applyAlignment="1">
      <alignment horizontal="center"/>
    </xf>
    <xf numFmtId="171" fontId="19" fillId="6" borderId="9" xfId="0" applyNumberFormat="1" applyFont="1" applyFill="1" applyBorder="1" applyAlignment="1"/>
    <xf numFmtId="0" fontId="19" fillId="6" borderId="9" xfId="0" applyFont="1" applyFill="1" applyBorder="1" applyAlignment="1"/>
    <xf numFmtId="9" fontId="19" fillId="6" borderId="9" xfId="7" applyFont="1" applyFill="1" applyBorder="1" applyAlignment="1">
      <alignment horizontal="center"/>
    </xf>
    <xf numFmtId="170" fontId="20" fillId="6" borderId="9" xfId="1" applyNumberFormat="1" applyFont="1" applyFill="1" applyBorder="1" applyAlignment="1">
      <alignment horizontal="center"/>
    </xf>
    <xf numFmtId="167" fontId="20" fillId="6" borderId="9" xfId="0" applyNumberFormat="1" applyFont="1" applyFill="1" applyBorder="1" applyAlignment="1">
      <alignment horizontal="center"/>
    </xf>
    <xf numFmtId="49" fontId="20" fillId="6" borderId="9" xfId="0" applyNumberFormat="1" applyFont="1" applyFill="1" applyBorder="1" applyAlignment="1">
      <alignment horizontal="center"/>
    </xf>
    <xf numFmtId="1" fontId="19" fillId="6" borderId="9" xfId="0" applyNumberFormat="1" applyFont="1" applyFill="1" applyBorder="1" applyAlignment="1">
      <alignment horizontal="left"/>
    </xf>
    <xf numFmtId="49" fontId="20" fillId="6" borderId="9" xfId="0" applyNumberFormat="1" applyFont="1" applyFill="1" applyBorder="1" applyAlignment="1">
      <alignment horizontal="center" vertical="center"/>
    </xf>
    <xf numFmtId="167" fontId="20" fillId="6" borderId="9" xfId="1" applyNumberFormat="1" applyFont="1" applyFill="1" applyBorder="1" applyAlignment="1">
      <alignment horizontal="center"/>
    </xf>
    <xf numFmtId="0" fontId="35" fillId="4" borderId="0" xfId="5" applyFont="1" applyFill="1" applyAlignment="1" applyProtection="1">
      <alignment horizontal="center"/>
    </xf>
    <xf numFmtId="0" fontId="19" fillId="6" borderId="15" xfId="0" applyFont="1" applyFill="1" applyBorder="1" applyAlignment="1"/>
    <xf numFmtId="170" fontId="20" fillId="6" borderId="15" xfId="0" applyNumberFormat="1" applyFont="1" applyFill="1" applyBorder="1" applyAlignment="1">
      <alignment horizontal="center"/>
    </xf>
    <xf numFmtId="0" fontId="20" fillId="4" borderId="22" xfId="0" applyFont="1" applyFill="1" applyBorder="1" applyAlignment="1"/>
    <xf numFmtId="0" fontId="20" fillId="4" borderId="23" xfId="0" applyFont="1" applyFill="1" applyBorder="1" applyAlignment="1"/>
    <xf numFmtId="0" fontId="20" fillId="4" borderId="16" xfId="0" applyFont="1" applyFill="1" applyBorder="1" applyAlignment="1"/>
    <xf numFmtId="0" fontId="36" fillId="0" borderId="0" xfId="0" applyFont="1" applyAlignment="1"/>
    <xf numFmtId="0" fontId="37" fillId="4" borderId="0" xfId="0" applyFont="1" applyFill="1" applyAlignment="1"/>
    <xf numFmtId="0" fontId="38" fillId="4" borderId="0" xfId="0" applyFont="1" applyFill="1" applyAlignment="1"/>
    <xf numFmtId="49" fontId="27" fillId="3" borderId="9" xfId="0" applyNumberFormat="1" applyFont="1" applyFill="1" applyBorder="1" applyAlignment="1">
      <alignment horizontal="center"/>
    </xf>
    <xf numFmtId="166" fontId="20" fillId="4" borderId="9" xfId="1" applyNumberFormat="1" applyFont="1" applyFill="1" applyBorder="1" applyAlignment="1">
      <alignment horizontal="center"/>
    </xf>
    <xf numFmtId="0" fontId="20" fillId="4" borderId="0" xfId="0" applyFont="1" applyFill="1">
      <alignment horizontal="left" wrapText="1"/>
    </xf>
    <xf numFmtId="0" fontId="39" fillId="4" borderId="0" xfId="0" applyFont="1" applyFill="1" applyAlignment="1"/>
    <xf numFmtId="39" fontId="20" fillId="0" borderId="9" xfId="1" applyNumberFormat="1" applyFont="1" applyBorder="1" applyAlignment="1">
      <alignment horizontal="center"/>
    </xf>
    <xf numFmtId="168" fontId="20" fillId="4" borderId="13" xfId="7" applyNumberFormat="1" applyFont="1" applyFill="1" applyBorder="1"/>
    <xf numFmtId="10" fontId="20" fillId="4" borderId="9" xfId="7" applyNumberFormat="1" applyFont="1" applyFill="1" applyBorder="1" applyAlignment="1">
      <alignment horizontal="center"/>
    </xf>
    <xf numFmtId="0" fontId="11" fillId="4" borderId="0" xfId="0" applyFont="1" applyFill="1" applyAlignment="1">
      <alignment wrapText="1"/>
    </xf>
    <xf numFmtId="0" fontId="11" fillId="4" borderId="0" xfId="0" applyFont="1" applyFill="1" applyAlignment="1">
      <alignment horizontal="center" wrapText="1"/>
    </xf>
    <xf numFmtId="0" fontId="27" fillId="3" borderId="9" xfId="0" applyFont="1" applyFill="1" applyBorder="1" applyAlignment="1">
      <alignment horizontal="center"/>
    </xf>
    <xf numFmtId="9" fontId="20" fillId="4" borderId="0" xfId="7" applyFont="1" applyFill="1" applyAlignment="1"/>
    <xf numFmtId="9" fontId="20" fillId="0" borderId="9" xfId="7" applyFont="1" applyFill="1" applyBorder="1" applyAlignment="1">
      <alignment horizontal="center" wrapText="1"/>
    </xf>
    <xf numFmtId="168" fontId="20" fillId="4" borderId="0" xfId="7" applyNumberFormat="1" applyFont="1" applyFill="1" applyAlignment="1"/>
    <xf numFmtId="0" fontId="48" fillId="0" borderId="9" xfId="0" applyFont="1" applyBorder="1" applyAlignment="1">
      <alignment horizontal="left"/>
    </xf>
    <xf numFmtId="49" fontId="19" fillId="6" borderId="9" xfId="0" applyNumberFormat="1" applyFont="1" applyFill="1" applyBorder="1" applyAlignment="1">
      <alignment horizontal="left"/>
    </xf>
    <xf numFmtId="0" fontId="20" fillId="0" borderId="2" xfId="0" applyFont="1" applyBorder="1" applyAlignment="1">
      <alignment horizontal="center"/>
    </xf>
    <xf numFmtId="49" fontId="20" fillId="6" borderId="9" xfId="0" applyNumberFormat="1" applyFont="1" applyFill="1" applyBorder="1" applyAlignment="1">
      <alignment horizontal="right"/>
    </xf>
    <xf numFmtId="0" fontId="20" fillId="0" borderId="2" xfId="0" applyFont="1" applyBorder="1" applyAlignment="1">
      <alignment horizontal="right"/>
    </xf>
    <xf numFmtId="0" fontId="27" fillId="3" borderId="9" xfId="0" applyFont="1" applyFill="1" applyBorder="1" applyAlignment="1">
      <alignment horizontal="center"/>
    </xf>
    <xf numFmtId="2" fontId="20" fillId="0" borderId="9" xfId="0" applyNumberFormat="1" applyFont="1" applyBorder="1" applyAlignment="1">
      <alignment horizontal="center"/>
    </xf>
    <xf numFmtId="2" fontId="20" fillId="0" borderId="9" xfId="1" applyNumberFormat="1" applyFont="1" applyBorder="1" applyAlignment="1">
      <alignment horizontal="center"/>
    </xf>
    <xf numFmtId="2" fontId="20" fillId="0" borderId="0" xfId="0" applyNumberFormat="1" applyFont="1" applyAlignment="1">
      <alignment horizontal="center"/>
    </xf>
    <xf numFmtId="2" fontId="20" fillId="6" borderId="9" xfId="0" applyNumberFormat="1" applyFont="1" applyFill="1" applyBorder="1" applyAlignment="1">
      <alignment horizontal="center"/>
    </xf>
    <xf numFmtId="0" fontId="52" fillId="4" borderId="0" xfId="0" applyFont="1" applyFill="1" applyAlignment="1"/>
    <xf numFmtId="0" fontId="27" fillId="3" borderId="9" xfId="0" applyFont="1" applyFill="1" applyBorder="1" applyAlignment="1">
      <alignment horizontal="center"/>
    </xf>
    <xf numFmtId="168" fontId="20" fillId="7" borderId="9" xfId="7" applyNumberFormat="1" applyFont="1" applyFill="1" applyBorder="1" applyAlignment="1">
      <alignment horizontal="center"/>
    </xf>
    <xf numFmtId="168" fontId="20" fillId="6" borderId="9" xfId="7" applyNumberFormat="1" applyFont="1" applyFill="1" applyBorder="1" applyAlignment="1">
      <alignment horizontal="center"/>
    </xf>
    <xf numFmtId="168" fontId="20" fillId="0" borderId="11" xfId="0" applyNumberFormat="1" applyFont="1" applyBorder="1" applyAlignment="1">
      <alignment wrapText="1"/>
    </xf>
    <xf numFmtId="168" fontId="20" fillId="0" borderId="11" xfId="0" applyNumberFormat="1" applyFont="1" applyBorder="1" applyAlignment="1"/>
    <xf numFmtId="9" fontId="20" fillId="4" borderId="0" xfId="0" applyNumberFormat="1" applyFont="1" applyFill="1" applyAlignment="1"/>
    <xf numFmtId="0" fontId="23" fillId="3" borderId="9" xfId="0" applyFont="1" applyFill="1" applyBorder="1" applyAlignment="1">
      <alignment horizontal="center"/>
    </xf>
    <xf numFmtId="1" fontId="27" fillId="3" borderId="9" xfId="0" applyNumberFormat="1" applyFont="1" applyFill="1" applyBorder="1" applyAlignment="1">
      <alignment horizontal="center"/>
    </xf>
    <xf numFmtId="49" fontId="20" fillId="0" borderId="9" xfId="0" applyNumberFormat="1" applyFont="1" applyBorder="1" applyAlignment="1">
      <alignment horizontal="center"/>
    </xf>
    <xf numFmtId="49" fontId="20" fillId="6" borderId="9" xfId="0" applyNumberFormat="1" applyFont="1" applyFill="1" applyBorder="1" applyAlignment="1">
      <alignment horizontal="center"/>
    </xf>
    <xf numFmtId="0" fontId="31" fillId="4" borderId="0" xfId="0" applyFont="1" applyFill="1" applyAlignment="1">
      <alignment horizontal="right"/>
    </xf>
    <xf numFmtId="0" fontId="11" fillId="4" borderId="0" xfId="0" applyFont="1" applyFill="1" applyAlignment="1">
      <alignment horizontal="left" vertical="top" wrapText="1"/>
    </xf>
    <xf numFmtId="0" fontId="11" fillId="4" borderId="0" xfId="0" applyFont="1" applyFill="1">
      <alignment horizontal="left" wrapText="1"/>
    </xf>
    <xf numFmtId="0" fontId="19" fillId="6" borderId="19" xfId="0" applyFont="1" applyFill="1" applyBorder="1" applyAlignment="1">
      <alignment horizontal="center"/>
    </xf>
    <xf numFmtId="0" fontId="19" fillId="6" borderId="20" xfId="0" applyFont="1" applyFill="1" applyBorder="1" applyAlignment="1">
      <alignment horizontal="center"/>
    </xf>
    <xf numFmtId="0" fontId="19" fillId="6" borderId="21" xfId="0" applyFont="1" applyFill="1" applyBorder="1" applyAlignment="1">
      <alignment horizontal="center"/>
    </xf>
    <xf numFmtId="0" fontId="27" fillId="3" borderId="9" xfId="0" applyFont="1" applyFill="1" applyBorder="1" applyAlignment="1">
      <alignment horizontal="center"/>
    </xf>
    <xf numFmtId="0" fontId="20" fillId="4" borderId="0" xfId="0" applyFont="1" applyFill="1" applyAlignment="1">
      <alignment horizontal="left"/>
    </xf>
    <xf numFmtId="0" fontId="20" fillId="4" borderId="0" xfId="0" applyFont="1" applyFill="1">
      <alignment horizontal="left" wrapText="1"/>
    </xf>
    <xf numFmtId="0" fontId="20" fillId="4" borderId="0" xfId="0" applyFont="1" applyFill="1" applyAlignment="1">
      <alignment horizontal="left" vertical="top" wrapText="1"/>
    </xf>
    <xf numFmtId="0" fontId="20" fillId="4" borderId="0" xfId="0" applyFont="1" applyFill="1" applyAlignment="1">
      <alignment vertical="top" wrapText="1"/>
    </xf>
  </cellXfs>
  <cellStyles count="142">
    <cellStyle name="Comma" xfId="1" builtinId="3"/>
    <cellStyle name="Comma 12" xfId="2" xr:uid="{00000000-0005-0000-0000-000001000000}"/>
    <cellStyle name="Comma 12 2" xfId="15" xr:uid="{00000000-0005-0000-0000-000002000000}"/>
    <cellStyle name="Comma 12 2 2" xfId="111" xr:uid="{575F1FE4-DA89-4F3E-A605-2B278C6541AF}"/>
    <cellStyle name="Comma 12 2 3" xfId="75" xr:uid="{F479271F-1D11-4291-959D-2A9819FFAB7F}"/>
    <cellStyle name="Comma 12 3" xfId="107" xr:uid="{1B774EAE-6BCA-460D-B28C-219F1EC76557}"/>
    <cellStyle name="Comma 12 4" xfId="71" xr:uid="{C5B82894-E78F-4671-8118-71D9E2C4224B}"/>
    <cellStyle name="Comma 13" xfId="16" xr:uid="{00000000-0005-0000-0000-000003000000}"/>
    <cellStyle name="Comma 13 2" xfId="112" xr:uid="{6A30030B-3810-4839-A7FA-25307F54CE4F}"/>
    <cellStyle name="Comma 13 3" xfId="76" xr:uid="{6422CC46-D39B-4DBC-BC0D-60DD9913CC07}"/>
    <cellStyle name="Comma 2" xfId="12" xr:uid="{00000000-0005-0000-0000-000004000000}"/>
    <cellStyle name="Comma 2 2" xfId="110" xr:uid="{89DDD487-E17C-49BB-8FD0-73753C7DE2A1}"/>
    <cellStyle name="Comma 2 3" xfId="74" xr:uid="{0679E60D-F82A-48D9-91AB-44EBCD939AF2}"/>
    <cellStyle name="Comma 3" xfId="106" xr:uid="{F98EDC41-E93B-4772-B1B5-1E477E6FA7D3}"/>
    <cellStyle name="Comma 4" xfId="70" xr:uid="{3E76D8B2-320F-4AD9-9C36-E7F37E42C347}"/>
    <cellStyle name="Comma 6" xfId="3" xr:uid="{00000000-0005-0000-0000-000005000000}"/>
    <cellStyle name="Comma 6 2" xfId="17" xr:uid="{00000000-0005-0000-0000-000006000000}"/>
    <cellStyle name="Comma 6 2 2" xfId="113" xr:uid="{1AB272D9-4ABE-47BD-9D59-E38B480E73FD}"/>
    <cellStyle name="Comma 6 2 3" xfId="77" xr:uid="{07532526-79CF-4291-B772-8733CFA3D1FD}"/>
    <cellStyle name="Comma 6 3" xfId="108" xr:uid="{76CFB034-0271-4A0F-9F87-B3EF1EDC9E9D}"/>
    <cellStyle name="Comma 6 4" xfId="72" xr:uid="{DFA9E488-ADED-406A-80EA-C7BAB9B22EBA}"/>
    <cellStyle name="Comma 7" xfId="4" xr:uid="{00000000-0005-0000-0000-000007000000}"/>
    <cellStyle name="Comma 7 2" xfId="18" xr:uid="{00000000-0005-0000-0000-000008000000}"/>
    <cellStyle name="Comma 7 2 2" xfId="114" xr:uid="{36447ADF-4C97-4665-B6D7-4CF6710D9049}"/>
    <cellStyle name="Comma 7 2 3" xfId="78" xr:uid="{71C2AC5F-DA8E-437D-9015-2DDA1A7F7273}"/>
    <cellStyle name="Comma 7 3" xfId="109" xr:uid="{A0649EC0-A4FF-43F0-B275-10D4EB063510}"/>
    <cellStyle name="Comma 7 4" xfId="73" xr:uid="{160C4848-91A6-440F-BD93-182C487F2F5E}"/>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Hyperlink" xfId="5" builtinId="8"/>
    <cellStyle name="Normal" xfId="0" builtinId="0"/>
    <cellStyle name="Normal 10" xfId="6" xr:uid="{00000000-0005-0000-0000-000011000000}"/>
    <cellStyle name="Normal 10 2" xfId="19" xr:uid="{00000000-0005-0000-0000-000012000000}"/>
    <cellStyle name="Normal 11" xfId="61" xr:uid="{00000000-0005-0000-0000-000013000000}"/>
    <cellStyle name="Normal 12" xfId="105" xr:uid="{A04B2CEC-6C94-46D9-B76C-F4185C4003FB}"/>
    <cellStyle name="Normal 13" xfId="20" xr:uid="{00000000-0005-0000-0000-000014000000}"/>
    <cellStyle name="Normal 16" xfId="21" xr:uid="{00000000-0005-0000-0000-000015000000}"/>
    <cellStyle name="Normal 19" xfId="22" xr:uid="{00000000-0005-0000-0000-000016000000}"/>
    <cellStyle name="Normal 2" xfId="14" xr:uid="{00000000-0005-0000-0000-000017000000}"/>
    <cellStyle name="Normal 2 2" xfId="23" xr:uid="{00000000-0005-0000-0000-000018000000}"/>
    <cellStyle name="Normal 2 2 2" xfId="48" xr:uid="{00000000-0005-0000-0000-000019000000}"/>
    <cellStyle name="Normal 2 3" xfId="24" xr:uid="{00000000-0005-0000-0000-00001A000000}"/>
    <cellStyle name="Normal 2 3 2" xfId="37" xr:uid="{00000000-0005-0000-0000-00001B000000}"/>
    <cellStyle name="Normal 2 3 2 2" xfId="119" xr:uid="{0FB4A9AE-405B-426F-A2D7-E25C116A6E8F}"/>
    <cellStyle name="Normal 2 3 2 3" xfId="83" xr:uid="{EACFEFE8-273F-4742-B47C-9FA955244400}"/>
    <cellStyle name="Normal 2 3 3" xfId="49" xr:uid="{00000000-0005-0000-0000-00001C000000}"/>
    <cellStyle name="Normal 2 3 3 2" xfId="130" xr:uid="{DE401D34-C569-4647-A145-7E5E1B8A2358}"/>
    <cellStyle name="Normal 2 3 3 3" xfId="94" xr:uid="{A70C60A5-1667-42BD-B010-D831A1D81197}"/>
    <cellStyle name="Normal 2 3 4" xfId="115" xr:uid="{670AE8A3-9AB2-4A76-A003-B2D816E19A3A}"/>
    <cellStyle name="Normal 2 3 5" xfId="79" xr:uid="{19AF75B2-DAB3-48C3-B601-20CDBCC14A96}"/>
    <cellStyle name="Normal 2 4" xfId="25" xr:uid="{00000000-0005-0000-0000-00001D000000}"/>
    <cellStyle name="Normal 2 4 2" xfId="38" xr:uid="{00000000-0005-0000-0000-00001E000000}"/>
    <cellStyle name="Normal 2 4 2 2" xfId="120" xr:uid="{F1570509-E87F-45D3-969F-2D4C0F5D4C44}"/>
    <cellStyle name="Normal 2 4 2 3" xfId="84" xr:uid="{76D33ED0-8163-447E-AA65-F8B2BA68E2CC}"/>
    <cellStyle name="Normal 2 4 3" xfId="50" xr:uid="{00000000-0005-0000-0000-00001F000000}"/>
    <cellStyle name="Normal 2 4 3 2" xfId="131" xr:uid="{C615E847-B83A-47B1-BF33-60375D5EA4F0}"/>
    <cellStyle name="Normal 2 4 3 3" xfId="95" xr:uid="{E805F7A5-3ABD-438A-8348-92AF40C1FD86}"/>
    <cellStyle name="Normal 2 4 4" xfId="116" xr:uid="{356A1AB0-FF8A-4357-B913-56E45903D32D}"/>
    <cellStyle name="Normal 2 4 5" xfId="80" xr:uid="{26140957-BADC-43E5-A365-0F46D3F6E8A7}"/>
    <cellStyle name="Normal 2 5" xfId="26" xr:uid="{00000000-0005-0000-0000-000020000000}"/>
    <cellStyle name="Normal 2 5 2" xfId="39" xr:uid="{00000000-0005-0000-0000-000021000000}"/>
    <cellStyle name="Normal 2 5 2 2" xfId="121" xr:uid="{43247969-02E3-4295-B3B8-2E789AE55E1C}"/>
    <cellStyle name="Normal 2 5 2 3" xfId="85" xr:uid="{1A19541F-2E1E-4F59-81C5-D192EB1D2047}"/>
    <cellStyle name="Normal 2 5 3" xfId="51" xr:uid="{00000000-0005-0000-0000-000022000000}"/>
    <cellStyle name="Normal 2 5 3 2" xfId="132" xr:uid="{C317CBE0-888D-4A08-B285-BED7557842BC}"/>
    <cellStyle name="Normal 2 5 3 3" xfId="96" xr:uid="{24368C3F-A068-431F-9D25-F5010F4FEE7E}"/>
    <cellStyle name="Normal 2 5 4" xfId="117" xr:uid="{5EDF32A8-A28C-4455-8E03-65043D0BDC7F}"/>
    <cellStyle name="Normal 2 5 5" xfId="81" xr:uid="{943760F4-A344-4BEA-970F-9D84F549BBB3}"/>
    <cellStyle name="Normal 2_Master ABS MBS" xfId="27" xr:uid="{00000000-0005-0000-0000-000023000000}"/>
    <cellStyle name="Normal 3" xfId="11" xr:uid="{00000000-0005-0000-0000-000024000000}"/>
    <cellStyle name="Normal 3 2" xfId="29" xr:uid="{00000000-0005-0000-0000-000025000000}"/>
    <cellStyle name="Normal 3 2 2" xfId="46" xr:uid="{00000000-0005-0000-0000-000026000000}"/>
    <cellStyle name="Normal 3 2 2 2" xfId="128" xr:uid="{55BC18CA-DF5E-4FC0-ACDC-2D60591DAC6B}"/>
    <cellStyle name="Normal 3 2 2 3" xfId="92" xr:uid="{F1DC16B0-7A97-42D9-AC7A-B7A5BD9915FB}"/>
    <cellStyle name="Normal 3 2 3" xfId="56" xr:uid="{00000000-0005-0000-0000-000027000000}"/>
    <cellStyle name="Normal 3 2 3 2" xfId="137" xr:uid="{8E8D0988-6498-412A-B671-8B6B0A6A4D5F}"/>
    <cellStyle name="Normal 3 2 3 3" xfId="101" xr:uid="{A49E6A9B-4F5A-4E3F-A7D2-95D0E0EAAE75}"/>
    <cellStyle name="Normal 3 3" xfId="30" xr:uid="{00000000-0005-0000-0000-000028000000}"/>
    <cellStyle name="Normal 3 4" xfId="31" xr:uid="{00000000-0005-0000-0000-000029000000}"/>
    <cellStyle name="Normal 3 5" xfId="28" xr:uid="{00000000-0005-0000-0000-00002A000000}"/>
    <cellStyle name="Normal 3 6" xfId="44" xr:uid="{00000000-0005-0000-0000-00002B000000}"/>
    <cellStyle name="Normal 3 6 2" xfId="126" xr:uid="{9AC6E7FF-9369-430E-958E-A6CEE39C3E1D}"/>
    <cellStyle name="Normal 3 6 3" xfId="90" xr:uid="{7DEC9A9B-60EA-49A6-87A4-D39F763A4150}"/>
    <cellStyle name="Normal 3 7" xfId="54" xr:uid="{00000000-0005-0000-0000-00002C000000}"/>
    <cellStyle name="Normal 3 7 2" xfId="135" xr:uid="{DCEFD1F4-DE6F-469A-B08F-8FED57DBC2BE}"/>
    <cellStyle name="Normal 3 7 3" xfId="99" xr:uid="{5F27BC08-25DB-4C0F-B4D5-2761E94EC585}"/>
    <cellStyle name="Normal 39" xfId="32" xr:uid="{00000000-0005-0000-0000-00002D000000}"/>
    <cellStyle name="Normal 4" xfId="33" xr:uid="{00000000-0005-0000-0000-00002E000000}"/>
    <cellStyle name="Normal 4 2" xfId="47" xr:uid="{00000000-0005-0000-0000-00002F000000}"/>
    <cellStyle name="Normal 4 2 2" xfId="57" xr:uid="{00000000-0005-0000-0000-000030000000}"/>
    <cellStyle name="Normal 4 2 2 2" xfId="138" xr:uid="{BED0B1DE-1108-49EA-9D1C-871BA999F459}"/>
    <cellStyle name="Normal 4 2 2 3" xfId="102" xr:uid="{23D3925E-EA1E-4AF7-A221-363FDC80EA51}"/>
    <cellStyle name="Normal 4 2 3" xfId="129" xr:uid="{3B67AC23-02CE-45F4-AE75-80A4B3DBC065}"/>
    <cellStyle name="Normal 4 2 4" xfId="93" xr:uid="{47B66444-DCAC-4936-8B37-AFA76FB1BB5A}"/>
    <cellStyle name="Normal 4 3" xfId="45" xr:uid="{00000000-0005-0000-0000-000031000000}"/>
    <cellStyle name="Normal 4 3 2" xfId="127" xr:uid="{5FD6D3B7-1E3E-4CC6-92F4-374EA04B2F2B}"/>
    <cellStyle name="Normal 4 3 3" xfId="91" xr:uid="{E696BD27-AB81-4890-AAD7-4B796EEA8AB0}"/>
    <cellStyle name="Normal 4 4" xfId="55" xr:uid="{00000000-0005-0000-0000-000032000000}"/>
    <cellStyle name="Normal 4 4 2" xfId="136" xr:uid="{0684DAED-37C8-4318-8C42-5FC0D57B9CCB}"/>
    <cellStyle name="Normal 4 4 3" xfId="100" xr:uid="{B1F77338-4E29-4E2A-9C2D-094EE671EA41}"/>
    <cellStyle name="Normal 40" xfId="34" xr:uid="{00000000-0005-0000-0000-000033000000}"/>
    <cellStyle name="Normal 40 2" xfId="40" xr:uid="{00000000-0005-0000-0000-000034000000}"/>
    <cellStyle name="Normal 40 2 2" xfId="122" xr:uid="{F4EB9DB1-403F-4ECB-B54B-B8FC48D482B7}"/>
    <cellStyle name="Normal 40 2 3" xfId="86" xr:uid="{80EC74D7-CF54-4457-9028-1A6F670CEE03}"/>
    <cellStyle name="Normal 40 3" xfId="52" xr:uid="{00000000-0005-0000-0000-000035000000}"/>
    <cellStyle name="Normal 40 3 2" xfId="133" xr:uid="{51B79702-CB0B-4A49-907F-1C1D75C9C23F}"/>
    <cellStyle name="Normal 40 3 3" xfId="97" xr:uid="{BFE0B7B7-96C8-4276-ACC2-6F7815616E85}"/>
    <cellStyle name="Normal 40 4" xfId="118" xr:uid="{A3165896-FFD4-4676-9B23-8934ED445BB7}"/>
    <cellStyle name="Normal 40 5" xfId="82" xr:uid="{FD9E362A-BA26-4F12-A17D-7667035A33AB}"/>
    <cellStyle name="Normal 5" xfId="43" xr:uid="{00000000-0005-0000-0000-000036000000}"/>
    <cellStyle name="Normal 5 2" xfId="125" xr:uid="{6B761F5B-C918-4057-BF6D-34B93CF035FD}"/>
    <cellStyle name="Normal 5 3" xfId="89" xr:uid="{84DB8DC8-8A6F-4767-A4FE-E8FE9C8AB313}"/>
    <cellStyle name="Normal 6" xfId="53" xr:uid="{00000000-0005-0000-0000-000037000000}"/>
    <cellStyle name="Normal 6 2" xfId="134" xr:uid="{8C717DB4-08A9-4D29-B5D8-483ED57A64CC}"/>
    <cellStyle name="Normal 6 3" xfId="98" xr:uid="{CCD16FAC-BA24-4825-8A93-B5267ED4EAED}"/>
    <cellStyle name="Normal 7" xfId="35" xr:uid="{00000000-0005-0000-0000-000038000000}"/>
    <cellStyle name="Normal 8" xfId="59" xr:uid="{00000000-0005-0000-0000-000039000000}"/>
    <cellStyle name="Normal 9" xfId="60" xr:uid="{00000000-0005-0000-0000-00003A000000}"/>
    <cellStyle name="Percent" xfId="7" builtinId="5"/>
    <cellStyle name="Percent 2" xfId="9" xr:uid="{00000000-0005-0000-0000-00003C000000}"/>
    <cellStyle name="Percent 3" xfId="13" xr:uid="{00000000-0005-0000-0000-00003D000000}"/>
    <cellStyle name="Percent 4" xfId="41" xr:uid="{00000000-0005-0000-0000-00003E000000}"/>
    <cellStyle name="Percent 4 2" xfId="123" xr:uid="{B79E2A55-2DE6-41FD-849C-80014AA6EBB2}"/>
    <cellStyle name="Percent 4 3" xfId="87" xr:uid="{8A5D1A00-6C72-4829-95DA-D466321181DF}"/>
    <cellStyle name="Percent 5" xfId="42" xr:uid="{00000000-0005-0000-0000-00003F000000}"/>
    <cellStyle name="Percent 5 2" xfId="124" xr:uid="{AB92608A-93F1-4FDF-ABCD-5F999CB043E6}"/>
    <cellStyle name="Percent 5 3" xfId="88" xr:uid="{A1E0758C-E8A4-44B3-AD42-E9A1D1E9D6DA}"/>
    <cellStyle name="Percent 6" xfId="58" xr:uid="{00000000-0005-0000-0000-000040000000}"/>
    <cellStyle name="Percent 6 2" xfId="139" xr:uid="{EEE36834-06CC-44CB-ABF4-20FF52B59DA2}"/>
    <cellStyle name="Percent 6 3" xfId="103" xr:uid="{0F64D8D5-CA0E-4AED-812C-FA7476A7169B}"/>
    <cellStyle name="Percent 7" xfId="68" xr:uid="{D1B04C96-4246-41E5-B2D6-A73B6379882F}"/>
    <cellStyle name="Percent 7 2" xfId="140" xr:uid="{4B6B84F3-BC5B-4725-ABDD-B338E2D32F1F}"/>
    <cellStyle name="Percent 7 3" xfId="104" xr:uid="{89F4DE3C-9BA1-4BB9-86F7-36151F1DE686}"/>
    <cellStyle name="Percent 8" xfId="69" xr:uid="{B2A1C306-74B2-41D1-80D6-B9E73E136C6E}"/>
    <cellStyle name="Percent 8 2" xfId="141" xr:uid="{4DBFFA95-95BB-4435-8EE6-A412481A80FE}"/>
    <cellStyle name="Style 1" xfId="8" xr:uid="{00000000-0005-0000-0000-000041000000}"/>
    <cellStyle name="Style 1 2" xfId="36" xr:uid="{00000000-0005-0000-0000-000042000000}"/>
    <cellStyle name="Titles" xfId="10" xr:uid="{00000000-0005-0000-0000-000043000000}"/>
  </cellStyles>
  <dxfs count="0"/>
  <tableStyles count="0" defaultTableStyle="TableStyleMedium9" defaultPivotStyle="PivotStyleLight16"/>
  <colors>
    <mruColors>
      <color rgb="FFA7A9AC"/>
      <color rgb="FF01662A"/>
      <color rgb="FF78A22F"/>
      <color rgb="FFDADAD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jpeg"/><Relationship Id="rId1" Type="http://schemas.openxmlformats.org/officeDocument/2006/relationships/image" Target="../media/image2.emf"/><Relationship Id="rId5" Type="http://schemas.openxmlformats.org/officeDocument/2006/relationships/image" Target="../media/image5.emf"/><Relationship Id="rId4" Type="http://schemas.openxmlformats.org/officeDocument/2006/relationships/image" Target="../media/image4.emf"/></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jpeg"/><Relationship Id="rId5" Type="http://schemas.openxmlformats.org/officeDocument/2006/relationships/image" Target="../media/image9.png"/><Relationship Id="rId4" Type="http://schemas.openxmlformats.org/officeDocument/2006/relationships/image" Target="../media/image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jpeg"/><Relationship Id="rId1" Type="http://schemas.openxmlformats.org/officeDocument/2006/relationships/image" Target="../media/image10.png"/><Relationship Id="rId5" Type="http://schemas.openxmlformats.org/officeDocument/2006/relationships/image" Target="../media/image13.png"/><Relationship Id="rId4"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jpeg"/><Relationship Id="rId5" Type="http://schemas.openxmlformats.org/officeDocument/2006/relationships/image" Target="../media/image17.png"/><Relationship Id="rId4"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jpeg"/><Relationship Id="rId4" Type="http://schemas.openxmlformats.org/officeDocument/2006/relationships/image" Target="../media/image20.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1.jpe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1.jpeg"/><Relationship Id="rId4" Type="http://schemas.openxmlformats.org/officeDocument/2006/relationships/image" Target="../media/image2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9.jpe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1619250</xdr:colOff>
      <xdr:row>4</xdr:row>
      <xdr:rowOff>71438</xdr:rowOff>
    </xdr:to>
    <xdr:pic>
      <xdr:nvPicPr>
        <xdr:cNvPr id="2" name="Picture 1" descr="AFME_rgb_low_CW.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5" y="28575"/>
          <a:ext cx="1914525" cy="957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361950</xdr:colOff>
      <xdr:row>6</xdr:row>
      <xdr:rowOff>42863</xdr:rowOff>
    </xdr:to>
    <xdr:pic>
      <xdr:nvPicPr>
        <xdr:cNvPr id="2" name="Picture 1" descr="AFME_rgb_low_CW.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9525" y="0"/>
          <a:ext cx="1914525" cy="957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285750</xdr:colOff>
      <xdr:row>6</xdr:row>
      <xdr:rowOff>42863</xdr:rowOff>
    </xdr:to>
    <xdr:pic>
      <xdr:nvPicPr>
        <xdr:cNvPr id="2" name="Picture 1" descr="AFME_rgb_low_CW.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6</xdr:row>
      <xdr:rowOff>42863</xdr:rowOff>
    </xdr:to>
    <xdr:pic>
      <xdr:nvPicPr>
        <xdr:cNvPr id="2" name="Picture 1" descr="AFME_rgb_low_CW.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152400</xdr:colOff>
      <xdr:row>6</xdr:row>
      <xdr:rowOff>42863</xdr:rowOff>
    </xdr:to>
    <xdr:pic>
      <xdr:nvPicPr>
        <xdr:cNvPr id="2" name="Picture 1" descr="AFME_rgb_low_CW.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431173</xdr:colOff>
      <xdr:row>11</xdr:row>
      <xdr:rowOff>125433</xdr:rowOff>
    </xdr:from>
    <xdr:to>
      <xdr:col>15</xdr:col>
      <xdr:colOff>335143</xdr:colOff>
      <xdr:row>32</xdr:row>
      <xdr:rowOff>2</xdr:rowOff>
    </xdr:to>
    <xdr:pic>
      <xdr:nvPicPr>
        <xdr:cNvPr id="9" name="Picture 8">
          <a:extLst>
            <a:ext uri="{FF2B5EF4-FFF2-40B4-BE49-F238E27FC236}">
              <a16:creationId xmlns:a16="http://schemas.microsoft.com/office/drawing/2014/main" id="{6AABD18F-D4BE-4405-A3B2-1A62A4880C9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572"/>
        <a:stretch/>
      </xdr:blipFill>
      <xdr:spPr bwMode="auto">
        <a:xfrm>
          <a:off x="5487654" y="1638458"/>
          <a:ext cx="4239217" cy="2673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cstate="print"/>
        <a:stretch>
          <a:fillRect/>
        </a:stretch>
      </xdr:blipFill>
      <xdr:spPr>
        <a:xfrm>
          <a:off x="0" y="0"/>
          <a:ext cx="1914525" cy="957263"/>
        </a:xfrm>
        <a:prstGeom prst="rect">
          <a:avLst/>
        </a:prstGeom>
      </xdr:spPr>
    </xdr:pic>
    <xdr:clientData/>
  </xdr:twoCellAnchor>
  <xdr:twoCellAnchor editAs="oneCell">
    <xdr:from>
      <xdr:col>0</xdr:col>
      <xdr:colOff>101600</xdr:colOff>
      <xdr:row>12</xdr:row>
      <xdr:rowOff>0</xdr:rowOff>
    </xdr:from>
    <xdr:to>
      <xdr:col>6</xdr:col>
      <xdr:colOff>567024</xdr:colOff>
      <xdr:row>32</xdr:row>
      <xdr:rowOff>23519</xdr:rowOff>
    </xdr:to>
    <xdr:pic>
      <xdr:nvPicPr>
        <xdr:cNvPr id="8" name="Picture 7">
          <a:extLst>
            <a:ext uri="{FF2B5EF4-FFF2-40B4-BE49-F238E27FC236}">
              <a16:creationId xmlns:a16="http://schemas.microsoft.com/office/drawing/2014/main" id="{0EA73D18-D03D-4E07-8354-4D421CF3965C}"/>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3044"/>
        <a:stretch/>
      </xdr:blipFill>
      <xdr:spPr bwMode="auto">
        <a:xfrm>
          <a:off x="101600" y="1646296"/>
          <a:ext cx="4283264" cy="2688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125432</xdr:colOff>
      <xdr:row>35</xdr:row>
      <xdr:rowOff>86234</xdr:rowOff>
    </xdr:from>
    <xdr:to>
      <xdr:col>7</xdr:col>
      <xdr:colOff>91996</xdr:colOff>
      <xdr:row>56</xdr:row>
      <xdr:rowOff>31357</xdr:rowOff>
    </xdr:to>
    <xdr:pic>
      <xdr:nvPicPr>
        <xdr:cNvPr id="11" name="Picture 10">
          <a:extLst>
            <a:ext uri="{FF2B5EF4-FFF2-40B4-BE49-F238E27FC236}">
              <a16:creationId xmlns:a16="http://schemas.microsoft.com/office/drawing/2014/main" id="{42307BF0-9110-4D8B-9ACD-D47FA8714DF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736"/>
        <a:stretch/>
      </xdr:blipFill>
      <xdr:spPr bwMode="auto">
        <a:xfrm>
          <a:off x="125432" y="4797777"/>
          <a:ext cx="4403724" cy="2743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258704</xdr:colOff>
      <xdr:row>35</xdr:row>
      <xdr:rowOff>47038</xdr:rowOff>
    </xdr:from>
    <xdr:to>
      <xdr:col>15</xdr:col>
      <xdr:colOff>180309</xdr:colOff>
      <xdr:row>54</xdr:row>
      <xdr:rowOff>125432</xdr:rowOff>
    </xdr:to>
    <xdr:pic>
      <xdr:nvPicPr>
        <xdr:cNvPr id="12" name="Picture 11">
          <a:extLst>
            <a:ext uri="{FF2B5EF4-FFF2-40B4-BE49-F238E27FC236}">
              <a16:creationId xmlns:a16="http://schemas.microsoft.com/office/drawing/2014/main" id="{82B403A0-2521-4A6D-8CA2-BA325BE2E7B5}"/>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5198"/>
        <a:stretch/>
      </xdr:blipFill>
      <xdr:spPr bwMode="auto">
        <a:xfrm>
          <a:off x="5315185" y="4758581"/>
          <a:ext cx="4256852" cy="2610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1</xdr:colOff>
      <xdr:row>13</xdr:row>
      <xdr:rowOff>28864</xdr:rowOff>
    </xdr:from>
    <xdr:to>
      <xdr:col>6</xdr:col>
      <xdr:colOff>469035</xdr:colOff>
      <xdr:row>33</xdr:row>
      <xdr:rowOff>21648</xdr:rowOff>
    </xdr:to>
    <xdr:pic>
      <xdr:nvPicPr>
        <xdr:cNvPr id="10" name="Picture 9">
          <a:extLst>
            <a:ext uri="{FF2B5EF4-FFF2-40B4-BE49-F238E27FC236}">
              <a16:creationId xmlns:a16="http://schemas.microsoft.com/office/drawing/2014/main" id="{910A0852-DAFA-4D7C-BA42-52B97E048655}"/>
            </a:ext>
          </a:extLst>
        </xdr:cNvPr>
        <xdr:cNvPicPr>
          <a:picLocks noChangeAspect="1"/>
        </xdr:cNvPicPr>
      </xdr:nvPicPr>
      <xdr:blipFill rotWithShape="1">
        <a:blip xmlns:r="http://schemas.openxmlformats.org/officeDocument/2006/relationships" r:embed="rId2"/>
        <a:srcRect r="2451" b="3754"/>
        <a:stretch/>
      </xdr:blipFill>
      <xdr:spPr>
        <a:xfrm>
          <a:off x="1" y="1767898"/>
          <a:ext cx="4250170" cy="2590511"/>
        </a:xfrm>
        <a:prstGeom prst="rect">
          <a:avLst/>
        </a:prstGeom>
      </xdr:spPr>
    </xdr:pic>
    <xdr:clientData/>
  </xdr:twoCellAnchor>
  <xdr:twoCellAnchor editAs="oneCell">
    <xdr:from>
      <xdr:col>8</xdr:col>
      <xdr:colOff>548408</xdr:colOff>
      <xdr:row>13</xdr:row>
      <xdr:rowOff>0</xdr:rowOff>
    </xdr:from>
    <xdr:to>
      <xdr:col>15</xdr:col>
      <xdr:colOff>382443</xdr:colOff>
      <xdr:row>32</xdr:row>
      <xdr:rowOff>93807</xdr:rowOff>
    </xdr:to>
    <xdr:pic>
      <xdr:nvPicPr>
        <xdr:cNvPr id="11" name="Picture 10">
          <a:extLst>
            <a:ext uri="{FF2B5EF4-FFF2-40B4-BE49-F238E27FC236}">
              <a16:creationId xmlns:a16="http://schemas.microsoft.com/office/drawing/2014/main" id="{1603A7E9-C853-4726-976E-315D964507EC}"/>
            </a:ext>
          </a:extLst>
        </xdr:cNvPr>
        <xdr:cNvPicPr>
          <a:picLocks noChangeAspect="1"/>
        </xdr:cNvPicPr>
      </xdr:nvPicPr>
      <xdr:blipFill rotWithShape="1">
        <a:blip xmlns:r="http://schemas.openxmlformats.org/officeDocument/2006/relationships" r:embed="rId3"/>
        <a:srcRect b="3538"/>
        <a:stretch/>
      </xdr:blipFill>
      <xdr:spPr>
        <a:xfrm>
          <a:off x="5556249" y="1739034"/>
          <a:ext cx="4127501" cy="2561648"/>
        </a:xfrm>
        <a:prstGeom prst="rect">
          <a:avLst/>
        </a:prstGeom>
      </xdr:spPr>
    </xdr:pic>
    <xdr:clientData/>
  </xdr:twoCellAnchor>
  <xdr:twoCellAnchor editAs="oneCell">
    <xdr:from>
      <xdr:col>0</xdr:col>
      <xdr:colOff>32943</xdr:colOff>
      <xdr:row>36</xdr:row>
      <xdr:rowOff>20052</xdr:rowOff>
    </xdr:from>
    <xdr:to>
      <xdr:col>6</xdr:col>
      <xdr:colOff>553357</xdr:colOff>
      <xdr:row>57</xdr:row>
      <xdr:rowOff>66254</xdr:rowOff>
    </xdr:to>
    <xdr:pic>
      <xdr:nvPicPr>
        <xdr:cNvPr id="12" name="Picture 11">
          <a:extLst>
            <a:ext uri="{FF2B5EF4-FFF2-40B4-BE49-F238E27FC236}">
              <a16:creationId xmlns:a16="http://schemas.microsoft.com/office/drawing/2014/main" id="{7466A855-AC2C-4F76-8BC2-16088D7204FA}"/>
            </a:ext>
          </a:extLst>
        </xdr:cNvPr>
        <xdr:cNvPicPr>
          <a:picLocks noChangeAspect="1"/>
        </xdr:cNvPicPr>
      </xdr:nvPicPr>
      <xdr:blipFill>
        <a:blip xmlns:r="http://schemas.openxmlformats.org/officeDocument/2006/relationships" r:embed="rId4"/>
        <a:stretch>
          <a:fillRect/>
        </a:stretch>
      </xdr:blipFill>
      <xdr:spPr>
        <a:xfrm>
          <a:off x="32943" y="4963981"/>
          <a:ext cx="4321343" cy="2903702"/>
        </a:xfrm>
        <a:prstGeom prst="rect">
          <a:avLst/>
        </a:prstGeom>
      </xdr:spPr>
    </xdr:pic>
    <xdr:clientData/>
  </xdr:twoCellAnchor>
  <xdr:twoCellAnchor editAs="oneCell">
    <xdr:from>
      <xdr:col>8</xdr:col>
      <xdr:colOff>553356</xdr:colOff>
      <xdr:row>36</xdr:row>
      <xdr:rowOff>18142</xdr:rowOff>
    </xdr:from>
    <xdr:to>
      <xdr:col>15</xdr:col>
      <xdr:colOff>555671</xdr:colOff>
      <xdr:row>56</xdr:row>
      <xdr:rowOff>81642</xdr:rowOff>
    </xdr:to>
    <xdr:pic>
      <xdr:nvPicPr>
        <xdr:cNvPr id="14" name="Picture 13">
          <a:extLst>
            <a:ext uri="{FF2B5EF4-FFF2-40B4-BE49-F238E27FC236}">
              <a16:creationId xmlns:a16="http://schemas.microsoft.com/office/drawing/2014/main" id="{86ACB7F3-48CA-4E52-BF2B-33FE33751F08}"/>
            </a:ext>
          </a:extLst>
        </xdr:cNvPr>
        <xdr:cNvPicPr>
          <a:picLocks noChangeAspect="1"/>
        </xdr:cNvPicPr>
      </xdr:nvPicPr>
      <xdr:blipFill>
        <a:blip xmlns:r="http://schemas.openxmlformats.org/officeDocument/2006/relationships" r:embed="rId5"/>
        <a:stretch>
          <a:fillRect/>
        </a:stretch>
      </xdr:blipFill>
      <xdr:spPr>
        <a:xfrm>
          <a:off x="5587999" y="4962071"/>
          <a:ext cx="4320315" cy="278492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116418</xdr:colOff>
      <xdr:row>12</xdr:row>
      <xdr:rowOff>3528</xdr:rowOff>
    </xdr:from>
    <xdr:to>
      <xdr:col>14</xdr:col>
      <xdr:colOff>498589</xdr:colOff>
      <xdr:row>32</xdr:row>
      <xdr:rowOff>35277</xdr:rowOff>
    </xdr:to>
    <xdr:pic>
      <xdr:nvPicPr>
        <xdr:cNvPr id="8" name="Picture 7">
          <a:extLst>
            <a:ext uri="{FF2B5EF4-FFF2-40B4-BE49-F238E27FC236}">
              <a16:creationId xmlns:a16="http://schemas.microsoft.com/office/drawing/2014/main" id="{F05FC5A5-B94B-470D-8CFE-11E259EA1686}"/>
            </a:ext>
          </a:extLst>
        </xdr:cNvPr>
        <xdr:cNvPicPr>
          <a:picLocks noChangeAspect="1"/>
        </xdr:cNvPicPr>
      </xdr:nvPicPr>
      <xdr:blipFill>
        <a:blip xmlns:r="http://schemas.openxmlformats.org/officeDocument/2006/relationships" r:embed="rId1"/>
        <a:stretch>
          <a:fillRect/>
        </a:stretch>
      </xdr:blipFill>
      <xdr:spPr>
        <a:xfrm>
          <a:off x="5152321" y="1635125"/>
          <a:ext cx="4086337" cy="2677583"/>
        </a:xfrm>
        <a:prstGeom prst="rect">
          <a:avLst/>
        </a:prstGeom>
      </xdr:spPr>
    </xdr:pic>
    <xdr:clientData/>
  </xdr:twoCellAnchor>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cstate="print"/>
        <a:stretch>
          <a:fillRect/>
        </a:stretch>
      </xdr:blipFill>
      <xdr:spPr>
        <a:xfrm>
          <a:off x="0" y="0"/>
          <a:ext cx="1914525" cy="957263"/>
        </a:xfrm>
        <a:prstGeom prst="rect">
          <a:avLst/>
        </a:prstGeom>
      </xdr:spPr>
    </xdr:pic>
    <xdr:clientData/>
  </xdr:twoCellAnchor>
  <xdr:twoCellAnchor editAs="oneCell">
    <xdr:from>
      <xdr:col>0</xdr:col>
      <xdr:colOff>24534</xdr:colOff>
      <xdr:row>11</xdr:row>
      <xdr:rowOff>115165</xdr:rowOff>
    </xdr:from>
    <xdr:to>
      <xdr:col>6</xdr:col>
      <xdr:colOff>236853</xdr:colOff>
      <xdr:row>31</xdr:row>
      <xdr:rowOff>28863</xdr:rowOff>
    </xdr:to>
    <xdr:pic>
      <xdr:nvPicPr>
        <xdr:cNvPr id="7" name="Picture 6">
          <a:extLst>
            <a:ext uri="{FF2B5EF4-FFF2-40B4-BE49-F238E27FC236}">
              <a16:creationId xmlns:a16="http://schemas.microsoft.com/office/drawing/2014/main" id="{1ADE4FFA-469C-4949-A3C2-DD13394D9C72}"/>
            </a:ext>
          </a:extLst>
        </xdr:cNvPr>
        <xdr:cNvPicPr>
          <a:picLocks noChangeAspect="1"/>
        </xdr:cNvPicPr>
      </xdr:nvPicPr>
      <xdr:blipFill>
        <a:blip xmlns:r="http://schemas.openxmlformats.org/officeDocument/2006/relationships" r:embed="rId3"/>
        <a:stretch>
          <a:fillRect/>
        </a:stretch>
      </xdr:blipFill>
      <xdr:spPr>
        <a:xfrm>
          <a:off x="24534" y="1594426"/>
          <a:ext cx="3993455" cy="2511426"/>
        </a:xfrm>
        <a:prstGeom prst="rect">
          <a:avLst/>
        </a:prstGeom>
      </xdr:spPr>
    </xdr:pic>
    <xdr:clientData/>
  </xdr:twoCellAnchor>
  <xdr:twoCellAnchor editAs="oneCell">
    <xdr:from>
      <xdr:col>0</xdr:col>
      <xdr:colOff>70556</xdr:colOff>
      <xdr:row>34</xdr:row>
      <xdr:rowOff>26458</xdr:rowOff>
    </xdr:from>
    <xdr:to>
      <xdr:col>6</xdr:col>
      <xdr:colOff>276203</xdr:colOff>
      <xdr:row>53</xdr:row>
      <xdr:rowOff>88193</xdr:rowOff>
    </xdr:to>
    <xdr:pic>
      <xdr:nvPicPr>
        <xdr:cNvPr id="9" name="Picture 8">
          <a:extLst>
            <a:ext uri="{FF2B5EF4-FFF2-40B4-BE49-F238E27FC236}">
              <a16:creationId xmlns:a16="http://schemas.microsoft.com/office/drawing/2014/main" id="{07B69EA9-6871-4BDF-83DE-622F1B380C4A}"/>
            </a:ext>
          </a:extLst>
        </xdr:cNvPr>
        <xdr:cNvPicPr>
          <a:picLocks noChangeAspect="1"/>
        </xdr:cNvPicPr>
      </xdr:nvPicPr>
      <xdr:blipFill>
        <a:blip xmlns:r="http://schemas.openxmlformats.org/officeDocument/2006/relationships" r:embed="rId4"/>
        <a:stretch>
          <a:fillRect/>
        </a:stretch>
      </xdr:blipFill>
      <xdr:spPr>
        <a:xfrm>
          <a:off x="70556" y="4568472"/>
          <a:ext cx="4006828" cy="2575277"/>
        </a:xfrm>
        <a:prstGeom prst="rect">
          <a:avLst/>
        </a:prstGeom>
      </xdr:spPr>
    </xdr:pic>
    <xdr:clientData/>
  </xdr:twoCellAnchor>
  <xdr:twoCellAnchor editAs="oneCell">
    <xdr:from>
      <xdr:col>8</xdr:col>
      <xdr:colOff>176388</xdr:colOff>
      <xdr:row>34</xdr:row>
      <xdr:rowOff>35277</xdr:rowOff>
    </xdr:from>
    <xdr:to>
      <xdr:col>15</xdr:col>
      <xdr:colOff>70555</xdr:colOff>
      <xdr:row>54</xdr:row>
      <xdr:rowOff>106933</xdr:rowOff>
    </xdr:to>
    <xdr:pic>
      <xdr:nvPicPr>
        <xdr:cNvPr id="10" name="Picture 9">
          <a:extLst>
            <a:ext uri="{FF2B5EF4-FFF2-40B4-BE49-F238E27FC236}">
              <a16:creationId xmlns:a16="http://schemas.microsoft.com/office/drawing/2014/main" id="{4C0157FB-22C7-4AFF-857E-8142FF98FCDB}"/>
            </a:ext>
          </a:extLst>
        </xdr:cNvPr>
        <xdr:cNvPicPr>
          <a:picLocks noChangeAspect="1"/>
        </xdr:cNvPicPr>
      </xdr:nvPicPr>
      <xdr:blipFill>
        <a:blip xmlns:r="http://schemas.openxmlformats.org/officeDocument/2006/relationships" r:embed="rId5"/>
        <a:stretch>
          <a:fillRect/>
        </a:stretch>
      </xdr:blipFill>
      <xdr:spPr>
        <a:xfrm>
          <a:off x="5212291" y="4577291"/>
          <a:ext cx="4215695" cy="271748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7" name="Picture 6" descr="AFME_rgb_low_CW.jpg">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12700</xdr:colOff>
      <xdr:row>12</xdr:row>
      <xdr:rowOff>12699</xdr:rowOff>
    </xdr:from>
    <xdr:to>
      <xdr:col>7</xdr:col>
      <xdr:colOff>12700</xdr:colOff>
      <xdr:row>33</xdr:row>
      <xdr:rowOff>57184</xdr:rowOff>
    </xdr:to>
    <xdr:pic>
      <xdr:nvPicPr>
        <xdr:cNvPr id="4" name="Picture 3">
          <a:extLst>
            <a:ext uri="{FF2B5EF4-FFF2-40B4-BE49-F238E27FC236}">
              <a16:creationId xmlns:a16="http://schemas.microsoft.com/office/drawing/2014/main" id="{159083B1-4C6C-411A-B6D0-A5F95AA749BA}"/>
            </a:ext>
          </a:extLst>
        </xdr:cNvPr>
        <xdr:cNvPicPr>
          <a:picLocks noChangeAspect="1"/>
        </xdr:cNvPicPr>
      </xdr:nvPicPr>
      <xdr:blipFill>
        <a:blip xmlns:r="http://schemas.openxmlformats.org/officeDocument/2006/relationships" r:embed="rId2"/>
        <a:stretch>
          <a:fillRect/>
        </a:stretch>
      </xdr:blipFill>
      <xdr:spPr>
        <a:xfrm>
          <a:off x="12700" y="1657349"/>
          <a:ext cx="4413250" cy="2844835"/>
        </a:xfrm>
        <a:prstGeom prst="rect">
          <a:avLst/>
        </a:prstGeom>
      </xdr:spPr>
    </xdr:pic>
    <xdr:clientData/>
  </xdr:twoCellAnchor>
  <xdr:twoCellAnchor editAs="oneCell">
    <xdr:from>
      <xdr:col>8</xdr:col>
      <xdr:colOff>190501</xdr:colOff>
      <xdr:row>11</xdr:row>
      <xdr:rowOff>127000</xdr:rowOff>
    </xdr:from>
    <xdr:to>
      <xdr:col>15</xdr:col>
      <xdr:colOff>361689</xdr:colOff>
      <xdr:row>33</xdr:row>
      <xdr:rowOff>27215</xdr:rowOff>
    </xdr:to>
    <xdr:pic>
      <xdr:nvPicPr>
        <xdr:cNvPr id="8" name="Picture 7">
          <a:extLst>
            <a:ext uri="{FF2B5EF4-FFF2-40B4-BE49-F238E27FC236}">
              <a16:creationId xmlns:a16="http://schemas.microsoft.com/office/drawing/2014/main" id="{C7F512EB-1BD9-40AC-8AE6-476E995BD444}"/>
            </a:ext>
          </a:extLst>
        </xdr:cNvPr>
        <xdr:cNvPicPr>
          <a:picLocks noChangeAspect="1"/>
        </xdr:cNvPicPr>
      </xdr:nvPicPr>
      <xdr:blipFill>
        <a:blip xmlns:r="http://schemas.openxmlformats.org/officeDocument/2006/relationships" r:embed="rId3"/>
        <a:stretch>
          <a:fillRect/>
        </a:stretch>
      </xdr:blipFill>
      <xdr:spPr>
        <a:xfrm>
          <a:off x="5225144" y="1669143"/>
          <a:ext cx="4489188" cy="2893786"/>
        </a:xfrm>
        <a:prstGeom prst="rect">
          <a:avLst/>
        </a:prstGeom>
      </xdr:spPr>
    </xdr:pic>
    <xdr:clientData/>
  </xdr:twoCellAnchor>
  <xdr:twoCellAnchor editAs="oneCell">
    <xdr:from>
      <xdr:col>0</xdr:col>
      <xdr:colOff>112561</xdr:colOff>
      <xdr:row>41</xdr:row>
      <xdr:rowOff>28334</xdr:rowOff>
    </xdr:from>
    <xdr:to>
      <xdr:col>7</xdr:col>
      <xdr:colOff>105833</xdr:colOff>
      <xdr:row>62</xdr:row>
      <xdr:rowOff>29576</xdr:rowOff>
    </xdr:to>
    <xdr:pic>
      <xdr:nvPicPr>
        <xdr:cNvPr id="9" name="Picture 8">
          <a:extLst>
            <a:ext uri="{FF2B5EF4-FFF2-40B4-BE49-F238E27FC236}">
              <a16:creationId xmlns:a16="http://schemas.microsoft.com/office/drawing/2014/main" id="{0FB27F6B-1990-4487-9271-A33D39B36EC1}"/>
            </a:ext>
          </a:extLst>
        </xdr:cNvPr>
        <xdr:cNvPicPr>
          <a:picLocks noChangeAspect="1"/>
        </xdr:cNvPicPr>
      </xdr:nvPicPr>
      <xdr:blipFill>
        <a:blip xmlns:r="http://schemas.openxmlformats.org/officeDocument/2006/relationships" r:embed="rId4"/>
        <a:stretch>
          <a:fillRect/>
        </a:stretch>
      </xdr:blipFill>
      <xdr:spPr>
        <a:xfrm>
          <a:off x="112561" y="6225464"/>
          <a:ext cx="4379476" cy="2717631"/>
        </a:xfrm>
        <a:prstGeom prst="rect">
          <a:avLst/>
        </a:prstGeom>
      </xdr:spPr>
    </xdr:pic>
    <xdr:clientData/>
  </xdr:twoCellAnchor>
  <xdr:twoCellAnchor editAs="oneCell">
    <xdr:from>
      <xdr:col>9</xdr:col>
      <xdr:colOff>23520</xdr:colOff>
      <xdr:row>40</xdr:row>
      <xdr:rowOff>117593</xdr:rowOff>
    </xdr:from>
    <xdr:to>
      <xdr:col>15</xdr:col>
      <xdr:colOff>352777</xdr:colOff>
      <xdr:row>61</xdr:row>
      <xdr:rowOff>71751</xdr:rowOff>
    </xdr:to>
    <xdr:pic>
      <xdr:nvPicPr>
        <xdr:cNvPr id="10" name="Picture 9">
          <a:extLst>
            <a:ext uri="{FF2B5EF4-FFF2-40B4-BE49-F238E27FC236}">
              <a16:creationId xmlns:a16="http://schemas.microsoft.com/office/drawing/2014/main" id="{0EBA679F-E11F-4499-B2CB-19E9989C1C0C}"/>
            </a:ext>
          </a:extLst>
        </xdr:cNvPr>
        <xdr:cNvPicPr>
          <a:picLocks noChangeAspect="1"/>
        </xdr:cNvPicPr>
      </xdr:nvPicPr>
      <xdr:blipFill>
        <a:blip xmlns:r="http://schemas.openxmlformats.org/officeDocument/2006/relationships" r:embed="rId5"/>
        <a:stretch>
          <a:fillRect/>
        </a:stretch>
      </xdr:blipFill>
      <xdr:spPr>
        <a:xfrm>
          <a:off x="5632687" y="6185371"/>
          <a:ext cx="3998146" cy="267054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19914</xdr:colOff>
      <xdr:row>40</xdr:row>
      <xdr:rowOff>17198</xdr:rowOff>
    </xdr:from>
    <xdr:to>
      <xdr:col>6</xdr:col>
      <xdr:colOff>551268</xdr:colOff>
      <xdr:row>61</xdr:row>
      <xdr:rowOff>59646</xdr:rowOff>
    </xdr:to>
    <xdr:pic>
      <xdr:nvPicPr>
        <xdr:cNvPr id="4" name="Picture 3">
          <a:extLst>
            <a:ext uri="{FF2B5EF4-FFF2-40B4-BE49-F238E27FC236}">
              <a16:creationId xmlns:a16="http://schemas.microsoft.com/office/drawing/2014/main" id="{71662492-18B6-4E2B-B7B6-95E6D1C724F5}"/>
            </a:ext>
          </a:extLst>
        </xdr:cNvPr>
        <xdr:cNvPicPr>
          <a:picLocks noChangeAspect="1"/>
        </xdr:cNvPicPr>
      </xdr:nvPicPr>
      <xdr:blipFill>
        <a:blip xmlns:r="http://schemas.openxmlformats.org/officeDocument/2006/relationships" r:embed="rId2"/>
        <a:stretch>
          <a:fillRect/>
        </a:stretch>
      </xdr:blipFill>
      <xdr:spPr>
        <a:xfrm>
          <a:off x="19914" y="6117362"/>
          <a:ext cx="4320534" cy="2884333"/>
        </a:xfrm>
        <a:prstGeom prst="rect">
          <a:avLst/>
        </a:prstGeom>
      </xdr:spPr>
    </xdr:pic>
    <xdr:clientData/>
  </xdr:twoCellAnchor>
  <xdr:twoCellAnchor editAs="oneCell">
    <xdr:from>
      <xdr:col>0</xdr:col>
      <xdr:colOff>93689</xdr:colOff>
      <xdr:row>12</xdr:row>
      <xdr:rowOff>31229</xdr:rowOff>
    </xdr:from>
    <xdr:to>
      <xdr:col>7</xdr:col>
      <xdr:colOff>10322</xdr:colOff>
      <xdr:row>33</xdr:row>
      <xdr:rowOff>31230</xdr:rowOff>
    </xdr:to>
    <xdr:pic>
      <xdr:nvPicPr>
        <xdr:cNvPr id="7" name="Picture 6">
          <a:extLst>
            <a:ext uri="{FF2B5EF4-FFF2-40B4-BE49-F238E27FC236}">
              <a16:creationId xmlns:a16="http://schemas.microsoft.com/office/drawing/2014/main" id="{CC049288-4502-4493-9437-087B69E8756C}"/>
            </a:ext>
          </a:extLst>
        </xdr:cNvPr>
        <xdr:cNvPicPr>
          <a:picLocks noChangeAspect="1"/>
        </xdr:cNvPicPr>
      </xdr:nvPicPr>
      <xdr:blipFill>
        <a:blip xmlns:r="http://schemas.openxmlformats.org/officeDocument/2006/relationships" r:embed="rId3"/>
        <a:stretch>
          <a:fillRect/>
        </a:stretch>
      </xdr:blipFill>
      <xdr:spPr>
        <a:xfrm>
          <a:off x="93689" y="1696803"/>
          <a:ext cx="4319994" cy="2841886"/>
        </a:xfrm>
        <a:prstGeom prst="rect">
          <a:avLst/>
        </a:prstGeom>
      </xdr:spPr>
    </xdr:pic>
    <xdr:clientData/>
  </xdr:twoCellAnchor>
  <xdr:twoCellAnchor editAs="oneCell">
    <xdr:from>
      <xdr:col>8</xdr:col>
      <xdr:colOff>416394</xdr:colOff>
      <xdr:row>12</xdr:row>
      <xdr:rowOff>10409</xdr:rowOff>
    </xdr:from>
    <xdr:to>
      <xdr:col>15</xdr:col>
      <xdr:colOff>397728</xdr:colOff>
      <xdr:row>32</xdr:row>
      <xdr:rowOff>114508</xdr:rowOff>
    </xdr:to>
    <xdr:pic>
      <xdr:nvPicPr>
        <xdr:cNvPr id="8" name="Picture 7">
          <a:extLst>
            <a:ext uri="{FF2B5EF4-FFF2-40B4-BE49-F238E27FC236}">
              <a16:creationId xmlns:a16="http://schemas.microsoft.com/office/drawing/2014/main" id="{F6248A3F-3298-42EA-9AB9-7DA46E2922F6}"/>
            </a:ext>
          </a:extLst>
        </xdr:cNvPr>
        <xdr:cNvPicPr>
          <a:picLocks noChangeAspect="1"/>
        </xdr:cNvPicPr>
      </xdr:nvPicPr>
      <xdr:blipFill>
        <a:blip xmlns:r="http://schemas.openxmlformats.org/officeDocument/2006/relationships" r:embed="rId4"/>
        <a:stretch>
          <a:fillRect/>
        </a:stretch>
      </xdr:blipFill>
      <xdr:spPr>
        <a:xfrm>
          <a:off x="5433935" y="1675983"/>
          <a:ext cx="4280596" cy="28106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9" name="Picture 8" descr="AFME_rgb_low_CW.jpg">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6350</xdr:colOff>
      <xdr:row>12</xdr:row>
      <xdr:rowOff>13891</xdr:rowOff>
    </xdr:from>
    <xdr:to>
      <xdr:col>6</xdr:col>
      <xdr:colOff>496094</xdr:colOff>
      <xdr:row>32</xdr:row>
      <xdr:rowOff>59532</xdr:rowOff>
    </xdr:to>
    <xdr:pic>
      <xdr:nvPicPr>
        <xdr:cNvPr id="5" name="Picture 4">
          <a:extLst>
            <a:ext uri="{FF2B5EF4-FFF2-40B4-BE49-F238E27FC236}">
              <a16:creationId xmlns:a16="http://schemas.microsoft.com/office/drawing/2014/main" id="{805D4DEB-0875-47C8-8B10-36A0E9D99EC1}"/>
            </a:ext>
          </a:extLst>
        </xdr:cNvPr>
        <xdr:cNvPicPr>
          <a:picLocks noChangeAspect="1"/>
        </xdr:cNvPicPr>
      </xdr:nvPicPr>
      <xdr:blipFill rotWithShape="1">
        <a:blip xmlns:r="http://schemas.openxmlformats.org/officeDocument/2006/relationships" r:embed="rId2"/>
        <a:srcRect b="3725"/>
        <a:stretch/>
      </xdr:blipFill>
      <xdr:spPr>
        <a:xfrm>
          <a:off x="6350" y="1611313"/>
          <a:ext cx="4279900" cy="2625328"/>
        </a:xfrm>
        <a:prstGeom prst="rect">
          <a:avLst/>
        </a:prstGeom>
      </xdr:spPr>
    </xdr:pic>
    <xdr:clientData/>
  </xdr:twoCellAnchor>
  <xdr:twoCellAnchor editAs="oneCell">
    <xdr:from>
      <xdr:col>8</xdr:col>
      <xdr:colOff>539749</xdr:colOff>
      <xdr:row>12</xdr:row>
      <xdr:rowOff>19050</xdr:rowOff>
    </xdr:from>
    <xdr:to>
      <xdr:col>15</xdr:col>
      <xdr:colOff>99344</xdr:colOff>
      <xdr:row>32</xdr:row>
      <xdr:rowOff>25400</xdr:rowOff>
    </xdr:to>
    <xdr:pic>
      <xdr:nvPicPr>
        <xdr:cNvPr id="6" name="Picture 5">
          <a:extLst>
            <a:ext uri="{FF2B5EF4-FFF2-40B4-BE49-F238E27FC236}">
              <a16:creationId xmlns:a16="http://schemas.microsoft.com/office/drawing/2014/main" id="{4F02DF25-8433-4C37-A575-186BB84FEF8D}"/>
            </a:ext>
          </a:extLst>
        </xdr:cNvPr>
        <xdr:cNvPicPr>
          <a:picLocks noChangeAspect="1"/>
        </xdr:cNvPicPr>
      </xdr:nvPicPr>
      <xdr:blipFill>
        <a:blip xmlns:r="http://schemas.openxmlformats.org/officeDocument/2006/relationships" r:embed="rId3"/>
        <a:stretch>
          <a:fillRect/>
        </a:stretch>
      </xdr:blipFill>
      <xdr:spPr>
        <a:xfrm>
          <a:off x="5568949" y="1663700"/>
          <a:ext cx="3871245" cy="2673350"/>
        </a:xfrm>
        <a:prstGeom prst="rect">
          <a:avLst/>
        </a:prstGeom>
      </xdr:spPr>
    </xdr:pic>
    <xdr:clientData/>
  </xdr:twoCellAnchor>
  <xdr:twoCellAnchor editAs="oneCell">
    <xdr:from>
      <xdr:col>0</xdr:col>
      <xdr:colOff>0</xdr:colOff>
      <xdr:row>56</xdr:row>
      <xdr:rowOff>10584</xdr:rowOff>
    </xdr:from>
    <xdr:to>
      <xdr:col>7</xdr:col>
      <xdr:colOff>23091</xdr:colOff>
      <xdr:row>77</xdr:row>
      <xdr:rowOff>126051</xdr:rowOff>
    </xdr:to>
    <xdr:pic>
      <xdr:nvPicPr>
        <xdr:cNvPr id="7" name="Picture 6">
          <a:extLst>
            <a:ext uri="{FF2B5EF4-FFF2-40B4-BE49-F238E27FC236}">
              <a16:creationId xmlns:a16="http://schemas.microsoft.com/office/drawing/2014/main" id="{A304CC05-9FC4-44F7-A3F5-72B4CCB87B2F}"/>
            </a:ext>
          </a:extLst>
        </xdr:cNvPr>
        <xdr:cNvPicPr>
          <a:picLocks noChangeAspect="1"/>
        </xdr:cNvPicPr>
      </xdr:nvPicPr>
      <xdr:blipFill>
        <a:blip xmlns:r="http://schemas.openxmlformats.org/officeDocument/2006/relationships" r:embed="rId4"/>
        <a:stretch>
          <a:fillRect/>
        </a:stretch>
      </xdr:blipFill>
      <xdr:spPr>
        <a:xfrm>
          <a:off x="0" y="7327516"/>
          <a:ext cx="4468091" cy="2843080"/>
        </a:xfrm>
        <a:prstGeom prst="rect">
          <a:avLst/>
        </a:prstGeom>
      </xdr:spPr>
    </xdr:pic>
    <xdr:clientData/>
  </xdr:twoCellAnchor>
  <xdr:twoCellAnchor editAs="oneCell">
    <xdr:from>
      <xdr:col>0</xdr:col>
      <xdr:colOff>1925</xdr:colOff>
      <xdr:row>34</xdr:row>
      <xdr:rowOff>35598</xdr:rowOff>
    </xdr:from>
    <xdr:to>
      <xdr:col>7</xdr:col>
      <xdr:colOff>1924</xdr:colOff>
      <xdr:row>55</xdr:row>
      <xdr:rowOff>34296</xdr:rowOff>
    </xdr:to>
    <xdr:pic>
      <xdr:nvPicPr>
        <xdr:cNvPr id="8" name="Picture 7">
          <a:extLst>
            <a:ext uri="{FF2B5EF4-FFF2-40B4-BE49-F238E27FC236}">
              <a16:creationId xmlns:a16="http://schemas.microsoft.com/office/drawing/2014/main" id="{6EFBCDD6-5411-4485-B4D0-602C3FF599B4}"/>
            </a:ext>
          </a:extLst>
        </xdr:cNvPr>
        <xdr:cNvPicPr>
          <a:picLocks noChangeAspect="1"/>
        </xdr:cNvPicPr>
      </xdr:nvPicPr>
      <xdr:blipFill>
        <a:blip xmlns:r="http://schemas.openxmlformats.org/officeDocument/2006/relationships" r:embed="rId5"/>
        <a:stretch>
          <a:fillRect/>
        </a:stretch>
      </xdr:blipFill>
      <xdr:spPr>
        <a:xfrm>
          <a:off x="1925" y="4495030"/>
          <a:ext cx="4444999" cy="2726311"/>
        </a:xfrm>
        <a:prstGeom prst="rect">
          <a:avLst/>
        </a:prstGeom>
      </xdr:spPr>
    </xdr:pic>
    <xdr:clientData/>
  </xdr:twoCellAnchor>
  <xdr:twoCellAnchor editAs="oneCell">
    <xdr:from>
      <xdr:col>8</xdr:col>
      <xdr:colOff>550334</xdr:colOff>
      <xdr:row>34</xdr:row>
      <xdr:rowOff>52915</xdr:rowOff>
    </xdr:from>
    <xdr:to>
      <xdr:col>15</xdr:col>
      <xdr:colOff>402167</xdr:colOff>
      <xdr:row>54</xdr:row>
      <xdr:rowOff>30428</xdr:rowOff>
    </xdr:to>
    <xdr:pic>
      <xdr:nvPicPr>
        <xdr:cNvPr id="10" name="Picture 9">
          <a:extLst>
            <a:ext uri="{FF2B5EF4-FFF2-40B4-BE49-F238E27FC236}">
              <a16:creationId xmlns:a16="http://schemas.microsoft.com/office/drawing/2014/main" id="{831746A2-C2FF-4D27-B8F4-4E574F3E2FDB}"/>
            </a:ext>
          </a:extLst>
        </xdr:cNvPr>
        <xdr:cNvPicPr>
          <a:picLocks noChangeAspect="1"/>
        </xdr:cNvPicPr>
      </xdr:nvPicPr>
      <xdr:blipFill>
        <a:blip xmlns:r="http://schemas.openxmlformats.org/officeDocument/2006/relationships" r:embed="rId6"/>
        <a:stretch>
          <a:fillRect/>
        </a:stretch>
      </xdr:blipFill>
      <xdr:spPr>
        <a:xfrm>
          <a:off x="5566834" y="4773082"/>
          <a:ext cx="4148666" cy="272917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12700</xdr:colOff>
      <xdr:row>11</xdr:row>
      <xdr:rowOff>126999</xdr:rowOff>
    </xdr:from>
    <xdr:to>
      <xdr:col>6</xdr:col>
      <xdr:colOff>603250</xdr:colOff>
      <xdr:row>33</xdr:row>
      <xdr:rowOff>79824</xdr:rowOff>
    </xdr:to>
    <xdr:pic>
      <xdr:nvPicPr>
        <xdr:cNvPr id="5" name="Picture 4">
          <a:extLst>
            <a:ext uri="{FF2B5EF4-FFF2-40B4-BE49-F238E27FC236}">
              <a16:creationId xmlns:a16="http://schemas.microsoft.com/office/drawing/2014/main" id="{E7DD33A3-A9AA-475B-A02A-12C2256F41AA}"/>
            </a:ext>
          </a:extLst>
        </xdr:cNvPr>
        <xdr:cNvPicPr>
          <a:picLocks noChangeAspect="1"/>
        </xdr:cNvPicPr>
      </xdr:nvPicPr>
      <xdr:blipFill>
        <a:blip xmlns:r="http://schemas.openxmlformats.org/officeDocument/2006/relationships" r:embed="rId2"/>
        <a:stretch>
          <a:fillRect/>
        </a:stretch>
      </xdr:blipFill>
      <xdr:spPr>
        <a:xfrm>
          <a:off x="12700" y="1638299"/>
          <a:ext cx="4387850" cy="2886525"/>
        </a:xfrm>
        <a:prstGeom prst="rect">
          <a:avLst/>
        </a:prstGeom>
      </xdr:spPr>
    </xdr:pic>
    <xdr:clientData/>
  </xdr:twoCellAnchor>
  <xdr:twoCellAnchor editAs="oneCell">
    <xdr:from>
      <xdr:col>8</xdr:col>
      <xdr:colOff>373174</xdr:colOff>
      <xdr:row>11</xdr:row>
      <xdr:rowOff>131024</xdr:rowOff>
    </xdr:from>
    <xdr:to>
      <xdr:col>15</xdr:col>
      <xdr:colOff>295187</xdr:colOff>
      <xdr:row>33</xdr:row>
      <xdr:rowOff>0</xdr:rowOff>
    </xdr:to>
    <xdr:pic>
      <xdr:nvPicPr>
        <xdr:cNvPr id="7" name="Picture 6">
          <a:extLst>
            <a:ext uri="{FF2B5EF4-FFF2-40B4-BE49-F238E27FC236}">
              <a16:creationId xmlns:a16="http://schemas.microsoft.com/office/drawing/2014/main" id="{364BE380-8E7F-4219-A4CD-3F436618FD63}"/>
            </a:ext>
          </a:extLst>
        </xdr:cNvPr>
        <xdr:cNvPicPr>
          <a:picLocks noChangeAspect="1"/>
        </xdr:cNvPicPr>
      </xdr:nvPicPr>
      <xdr:blipFill>
        <a:blip xmlns:r="http://schemas.openxmlformats.org/officeDocument/2006/relationships" r:embed="rId3"/>
        <a:stretch>
          <a:fillRect/>
        </a:stretch>
      </xdr:blipFill>
      <xdr:spPr>
        <a:xfrm>
          <a:off x="5408456" y="1651447"/>
          <a:ext cx="4241801" cy="2820384"/>
        </a:xfrm>
        <a:prstGeom prst="rect">
          <a:avLst/>
        </a:prstGeom>
      </xdr:spPr>
    </xdr:pic>
    <xdr:clientData/>
  </xdr:twoCellAnchor>
  <xdr:twoCellAnchor editAs="oneCell">
    <xdr:from>
      <xdr:col>0</xdr:col>
      <xdr:colOff>35774</xdr:colOff>
      <xdr:row>35</xdr:row>
      <xdr:rowOff>134153</xdr:rowOff>
    </xdr:from>
    <xdr:to>
      <xdr:col>7</xdr:col>
      <xdr:colOff>17886</xdr:colOff>
      <xdr:row>57</xdr:row>
      <xdr:rowOff>77448</xdr:rowOff>
    </xdr:to>
    <xdr:pic>
      <xdr:nvPicPr>
        <xdr:cNvPr id="8" name="Picture 7">
          <a:extLst>
            <a:ext uri="{FF2B5EF4-FFF2-40B4-BE49-F238E27FC236}">
              <a16:creationId xmlns:a16="http://schemas.microsoft.com/office/drawing/2014/main" id="{C6894B4A-2C59-4FCD-9A7F-CDA83A3B7958}"/>
            </a:ext>
          </a:extLst>
        </xdr:cNvPr>
        <xdr:cNvPicPr>
          <a:picLocks noChangeAspect="1"/>
        </xdr:cNvPicPr>
      </xdr:nvPicPr>
      <xdr:blipFill>
        <a:blip xmlns:r="http://schemas.openxmlformats.org/officeDocument/2006/relationships" r:embed="rId4"/>
        <a:stretch>
          <a:fillRect/>
        </a:stretch>
      </xdr:blipFill>
      <xdr:spPr>
        <a:xfrm>
          <a:off x="35774" y="4874294"/>
          <a:ext cx="4400281" cy="289470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6</xdr:row>
      <xdr:rowOff>42863</xdr:rowOff>
    </xdr:to>
    <xdr:pic>
      <xdr:nvPicPr>
        <xdr:cNvPr id="2" name="Picture 1" descr="AFME_rgb_low_CW.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40</xdr:row>
      <xdr:rowOff>0</xdr:rowOff>
    </xdr:from>
    <xdr:to>
      <xdr:col>6</xdr:col>
      <xdr:colOff>38100</xdr:colOff>
      <xdr:row>54</xdr:row>
      <xdr:rowOff>136634</xdr:rowOff>
    </xdr:to>
    <xdr:pic>
      <xdr:nvPicPr>
        <xdr:cNvPr id="8" name="Picture 7">
          <a:extLst>
            <a:ext uri="{FF2B5EF4-FFF2-40B4-BE49-F238E27FC236}">
              <a16:creationId xmlns:a16="http://schemas.microsoft.com/office/drawing/2014/main" id="{A7A14C7F-1C80-41A5-B5DF-0737028D7BD2}"/>
            </a:ext>
          </a:extLst>
        </xdr:cNvPr>
        <xdr:cNvPicPr>
          <a:picLocks noChangeAspect="1"/>
        </xdr:cNvPicPr>
      </xdr:nvPicPr>
      <xdr:blipFill>
        <a:blip xmlns:r="http://schemas.openxmlformats.org/officeDocument/2006/relationships" r:embed="rId2"/>
        <a:stretch>
          <a:fillRect/>
        </a:stretch>
      </xdr:blipFill>
      <xdr:spPr>
        <a:xfrm>
          <a:off x="0" y="6153150"/>
          <a:ext cx="3657600" cy="227023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theme/theme1.xml><?xml version="1.0" encoding="utf-8"?>
<a:theme xmlns:a="http://schemas.openxmlformats.org/drawingml/2006/main" name="AFME(2016)">
  <a:themeElements>
    <a:clrScheme name="AFME (2016 NEW)">
      <a:dk1>
        <a:sysClr val="windowText" lastClr="000000"/>
      </a:dk1>
      <a:lt1>
        <a:srgbClr val="FFFFFF"/>
      </a:lt1>
      <a:dk2>
        <a:srgbClr val="78A22F"/>
      </a:dk2>
      <a:lt2>
        <a:srgbClr val="565656"/>
      </a:lt2>
      <a:accent1>
        <a:srgbClr val="01662A"/>
      </a:accent1>
      <a:accent2>
        <a:srgbClr val="004679"/>
      </a:accent2>
      <a:accent3>
        <a:srgbClr val="009CD9"/>
      </a:accent3>
      <a:accent4>
        <a:srgbClr val="009490"/>
      </a:accent4>
      <a:accent5>
        <a:srgbClr val="C88200"/>
      </a:accent5>
      <a:accent6>
        <a:srgbClr val="A81915"/>
      </a:accent6>
      <a:hlink>
        <a:srgbClr val="78A22F"/>
      </a:hlink>
      <a:folHlink>
        <a:srgbClr val="78A22F"/>
      </a:folHlink>
    </a:clrScheme>
    <a:fontScheme name="AFME(2016)">
      <a:majorFont>
        <a:latin typeface="HelveticaNeueLT Std"/>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nathan.kirk@markit.com" TargetMode="External"/><Relationship Id="rId18" Type="http://schemas.openxmlformats.org/officeDocument/2006/relationships/hyperlink" Target="mailto:julia.tung@moodys.com" TargetMode="External"/><Relationship Id="rId26" Type="http://schemas.openxmlformats.org/officeDocument/2006/relationships/hyperlink" Target="mailto:victoria_davis@standardandpoors.com" TargetMode="External"/><Relationship Id="rId39" Type="http://schemas.openxmlformats.org/officeDocument/2006/relationships/hyperlink" Target="mailto:Flavio_Rusconi@ml.com" TargetMode="External"/><Relationship Id="rId21" Type="http://schemas.openxmlformats.org/officeDocument/2006/relationships/hyperlink" Target="mailto:kim_trepp@trepp.com" TargetMode="External"/><Relationship Id="rId34" Type="http://schemas.openxmlformats.org/officeDocument/2006/relationships/hyperlink" Target="mailto:msampson1@bloomberg.net" TargetMode="External"/><Relationship Id="rId42" Type="http://schemas.openxmlformats.org/officeDocument/2006/relationships/drawing" Target="../drawings/drawing1.xml"/><Relationship Id="rId7" Type="http://schemas.openxmlformats.org/officeDocument/2006/relationships/hyperlink" Target="mailto:nathan.kirk@markit.com" TargetMode="External"/><Relationship Id="rId2" Type="http://schemas.openxmlformats.org/officeDocument/2006/relationships/hyperlink" Target="mailto:julia.tung@moodys.com" TargetMode="External"/><Relationship Id="rId16" Type="http://schemas.openxmlformats.org/officeDocument/2006/relationships/hyperlink" Target="mailto:nathan.kirk@markit.com" TargetMode="External"/><Relationship Id="rId20" Type="http://schemas.openxmlformats.org/officeDocument/2006/relationships/hyperlink" Target="mailto:renee.tourell@dealogic.com" TargetMode="External"/><Relationship Id="rId29" Type="http://schemas.openxmlformats.org/officeDocument/2006/relationships/hyperlink" Target="mailto:Victoria.Cooper@dealogic.com" TargetMode="External"/><Relationship Id="rId41" Type="http://schemas.openxmlformats.org/officeDocument/2006/relationships/printerSettings" Target="../printerSettings/printerSettings1.bin"/><Relationship Id="rId1" Type="http://schemas.openxmlformats.org/officeDocument/2006/relationships/hyperlink" Target="mailto:julia.tung@moodys.com" TargetMode="External"/><Relationship Id="rId6" Type="http://schemas.openxmlformats.org/officeDocument/2006/relationships/hyperlink" Target="mailto:nathan.kirk@markit.com" TargetMode="External"/><Relationship Id="rId11" Type="http://schemas.openxmlformats.org/officeDocument/2006/relationships/hyperlink" Target="mailto:nathan.kirk@markit.com" TargetMode="External"/><Relationship Id="rId24" Type="http://schemas.openxmlformats.org/officeDocument/2006/relationships/hyperlink" Target="mailto:Kaivalya.Vishnu@fitchratings.com" TargetMode="External"/><Relationship Id="rId32" Type="http://schemas.openxmlformats.org/officeDocument/2006/relationships/hyperlink" Target="mailto:Victoria.Cooper@dealogic.com" TargetMode="External"/><Relationship Id="rId37" Type="http://schemas.openxmlformats.org/officeDocument/2006/relationships/hyperlink" Target="mailto:msampson1@bloomberg.net" TargetMode="External"/><Relationship Id="rId40" Type="http://schemas.openxmlformats.org/officeDocument/2006/relationships/hyperlink" Target="mailto:nathan.kirk@markit.com" TargetMode="External"/><Relationship Id="rId5" Type="http://schemas.openxmlformats.org/officeDocument/2006/relationships/hyperlink" Target="mailto:nathan.kirk@markit.com" TargetMode="External"/><Relationship Id="rId15" Type="http://schemas.openxmlformats.org/officeDocument/2006/relationships/hyperlink" Target="mailto:nathan.kirk@markit.com" TargetMode="External"/><Relationship Id="rId23" Type="http://schemas.openxmlformats.org/officeDocument/2006/relationships/hyperlink" Target="mailto:Kaivalya.Vishnu@fitchratings.com" TargetMode="External"/><Relationship Id="rId28" Type="http://schemas.openxmlformats.org/officeDocument/2006/relationships/hyperlink" Target="mailto:victoria_davis@standardandpoors.com" TargetMode="External"/><Relationship Id="rId36" Type="http://schemas.openxmlformats.org/officeDocument/2006/relationships/hyperlink" Target="mailto:julia.tung@moodys.com" TargetMode="External"/><Relationship Id="rId10" Type="http://schemas.openxmlformats.org/officeDocument/2006/relationships/hyperlink" Target="mailto:nathan.kirk@markit.com" TargetMode="External"/><Relationship Id="rId19" Type="http://schemas.openxmlformats.org/officeDocument/2006/relationships/hyperlink" Target="mailto:julia.tung@moodys.com" TargetMode="External"/><Relationship Id="rId31" Type="http://schemas.openxmlformats.org/officeDocument/2006/relationships/hyperlink" Target="mailto:Victoria.Cooper@dealogic.com" TargetMode="External"/><Relationship Id="rId4" Type="http://schemas.openxmlformats.org/officeDocument/2006/relationships/hyperlink" Target="mailto:nathan.kirk@markit.com" TargetMode="External"/><Relationship Id="rId9" Type="http://schemas.openxmlformats.org/officeDocument/2006/relationships/hyperlink" Target="mailto:nathan.kirk@markit.com" TargetMode="External"/><Relationship Id="rId14" Type="http://schemas.openxmlformats.org/officeDocument/2006/relationships/hyperlink" Target="mailto:nathan.kirk@markit.com" TargetMode="External"/><Relationship Id="rId22" Type="http://schemas.openxmlformats.org/officeDocument/2006/relationships/hyperlink" Target="mailto:kim_trepp@trepp.com" TargetMode="External"/><Relationship Id="rId27" Type="http://schemas.openxmlformats.org/officeDocument/2006/relationships/hyperlink" Target="mailto:victoria_davis@standardandpoors.com" TargetMode="External"/><Relationship Id="rId30" Type="http://schemas.openxmlformats.org/officeDocument/2006/relationships/hyperlink" Target="mailto:Victoria.Cooper@dealogic.com" TargetMode="External"/><Relationship Id="rId35" Type="http://schemas.openxmlformats.org/officeDocument/2006/relationships/hyperlink" Target="mailto:julia.tung@moodys.com" TargetMode="External"/><Relationship Id="rId8" Type="http://schemas.openxmlformats.org/officeDocument/2006/relationships/hyperlink" Target="mailto:nathan.kirk@markit.com" TargetMode="External"/><Relationship Id="rId3" Type="http://schemas.openxmlformats.org/officeDocument/2006/relationships/hyperlink" Target="mailto:julia.tung@moodys.com" TargetMode="External"/><Relationship Id="rId12" Type="http://schemas.openxmlformats.org/officeDocument/2006/relationships/hyperlink" Target="mailto:nathan.kirk@markit.com" TargetMode="External"/><Relationship Id="rId17" Type="http://schemas.openxmlformats.org/officeDocument/2006/relationships/hyperlink" Target="mailto:nathan.kirk@markit.com" TargetMode="External"/><Relationship Id="rId25" Type="http://schemas.openxmlformats.org/officeDocument/2006/relationships/hyperlink" Target="mailto:Kaivalya.Vishnu@fitchratings.com" TargetMode="External"/><Relationship Id="rId33" Type="http://schemas.openxmlformats.org/officeDocument/2006/relationships/hyperlink" Target="mailto:Victoria.Cooper@dealogic.com" TargetMode="External"/><Relationship Id="rId38" Type="http://schemas.openxmlformats.org/officeDocument/2006/relationships/hyperlink" Target="mailto:Flavio_Rusconi@m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10"/>
  <sheetViews>
    <sheetView view="pageBreakPreview" topLeftCell="A41" zoomScaleSheetLayoutView="100" workbookViewId="0">
      <selection activeCell="B8" sqref="B8"/>
    </sheetView>
  </sheetViews>
  <sheetFormatPr defaultColWidth="5.1796875" defaultRowHeight="12.5"/>
  <cols>
    <col min="1" max="1" width="5.1796875" style="1" bestFit="1" customWidth="1"/>
    <col min="2" max="2" width="65" style="1" customWidth="1"/>
    <col min="3" max="3" width="18" style="1" customWidth="1"/>
    <col min="4" max="4" width="53.7265625" style="1" bestFit="1" customWidth="1"/>
    <col min="5" max="5" width="13.26953125" style="1" customWidth="1"/>
    <col min="6" max="255" width="9.1796875" style="1" customWidth="1"/>
    <col min="256" max="16384" width="5.1796875" style="1"/>
  </cols>
  <sheetData>
    <row r="1" spans="1:9">
      <c r="A1" s="121"/>
      <c r="B1" s="121"/>
      <c r="C1" s="121"/>
    </row>
    <row r="2" spans="1:9" ht="22.5">
      <c r="A2" s="121"/>
      <c r="B2" s="187" t="s">
        <v>118</v>
      </c>
      <c r="C2" s="187"/>
    </row>
    <row r="3" spans="1:9" ht="22.5">
      <c r="A3" s="121"/>
      <c r="B3" s="187" t="s">
        <v>677</v>
      </c>
      <c r="C3" s="187"/>
    </row>
    <row r="4" spans="1:9" s="6" customFormat="1">
      <c r="A4" s="119"/>
      <c r="B4" s="119"/>
      <c r="C4" s="118"/>
    </row>
    <row r="5" spans="1:9" s="6" customFormat="1">
      <c r="A5" s="119"/>
      <c r="B5" s="119"/>
      <c r="C5" s="118"/>
    </row>
    <row r="6" spans="1:9" ht="14">
      <c r="A6" s="121"/>
      <c r="B6" s="120"/>
      <c r="C6" s="127" t="s">
        <v>119</v>
      </c>
    </row>
    <row r="7" spans="1:9" ht="14">
      <c r="A7" s="121"/>
      <c r="B7" s="128" t="s">
        <v>120</v>
      </c>
      <c r="C7" s="122"/>
      <c r="D7" s="2"/>
    </row>
    <row r="8" spans="1:9" ht="14">
      <c r="A8" s="121"/>
      <c r="B8" s="123" t="s">
        <v>121</v>
      </c>
      <c r="C8" s="144">
        <v>2</v>
      </c>
      <c r="E8" s="3"/>
      <c r="F8" s="3"/>
      <c r="G8" s="4"/>
      <c r="H8" s="4"/>
      <c r="I8" s="4"/>
    </row>
    <row r="9" spans="1:9" ht="14">
      <c r="A9" s="121"/>
      <c r="B9" s="123" t="s">
        <v>219</v>
      </c>
      <c r="C9" s="144">
        <v>2</v>
      </c>
      <c r="E9" s="3"/>
      <c r="F9" s="3"/>
      <c r="G9" s="4"/>
      <c r="H9" s="4"/>
      <c r="I9" s="4"/>
    </row>
    <row r="10" spans="1:9" ht="14">
      <c r="A10" s="121"/>
      <c r="B10" s="123" t="s">
        <v>216</v>
      </c>
      <c r="C10" s="144">
        <v>2</v>
      </c>
      <c r="E10" s="3"/>
      <c r="F10" s="3"/>
      <c r="G10" s="4"/>
      <c r="H10" s="4"/>
      <c r="I10" s="4"/>
    </row>
    <row r="11" spans="1:9" ht="14">
      <c r="A11" s="121"/>
      <c r="B11" s="123" t="s">
        <v>217</v>
      </c>
      <c r="C11" s="144">
        <v>2</v>
      </c>
      <c r="E11" s="3"/>
      <c r="F11" s="3"/>
      <c r="G11" s="4"/>
      <c r="H11" s="4"/>
      <c r="I11" s="4"/>
    </row>
    <row r="12" spans="1:9" ht="14">
      <c r="A12" s="121"/>
      <c r="B12" s="123" t="s">
        <v>218</v>
      </c>
      <c r="C12" s="144">
        <v>2</v>
      </c>
      <c r="E12" s="3"/>
      <c r="F12" s="3"/>
      <c r="G12" s="4"/>
      <c r="H12" s="4"/>
      <c r="I12" s="4"/>
    </row>
    <row r="13" spans="1:9" ht="14">
      <c r="A13" s="121"/>
      <c r="B13" s="123" t="s">
        <v>193</v>
      </c>
      <c r="C13" s="144">
        <v>2</v>
      </c>
      <c r="E13" s="3"/>
      <c r="F13" s="3"/>
      <c r="G13" s="4"/>
      <c r="H13" s="4"/>
      <c r="I13" s="4"/>
    </row>
    <row r="14" spans="1:9" ht="14">
      <c r="A14" s="121"/>
      <c r="B14" s="123" t="s">
        <v>194</v>
      </c>
      <c r="C14" s="144">
        <v>3</v>
      </c>
      <c r="E14" s="3"/>
      <c r="F14" s="3"/>
      <c r="G14" s="4"/>
      <c r="H14" s="4"/>
      <c r="I14" s="4"/>
    </row>
    <row r="15" spans="1:9" ht="14">
      <c r="A15" s="121"/>
      <c r="B15" s="123" t="s">
        <v>220</v>
      </c>
      <c r="C15" s="144">
        <v>3</v>
      </c>
      <c r="E15" s="3"/>
      <c r="F15" s="3"/>
      <c r="G15" s="4"/>
      <c r="H15" s="4"/>
      <c r="I15" s="4"/>
    </row>
    <row r="16" spans="1:9" ht="14">
      <c r="A16" s="121"/>
      <c r="B16" s="123" t="s">
        <v>196</v>
      </c>
      <c r="C16" s="144">
        <v>4</v>
      </c>
      <c r="E16" s="3"/>
      <c r="F16" s="3"/>
      <c r="G16" s="4"/>
      <c r="H16" s="4"/>
      <c r="I16" s="4"/>
    </row>
    <row r="17" spans="1:9" ht="14">
      <c r="A17" s="121"/>
      <c r="B17" s="123" t="s">
        <v>221</v>
      </c>
      <c r="C17" s="144">
        <v>4</v>
      </c>
      <c r="E17" s="3"/>
      <c r="F17" s="3"/>
      <c r="G17" s="4"/>
      <c r="H17" s="4"/>
      <c r="I17" s="4"/>
    </row>
    <row r="18" spans="1:9" ht="14">
      <c r="A18" s="121"/>
      <c r="B18" s="123" t="s">
        <v>222</v>
      </c>
      <c r="C18" s="144">
        <v>4</v>
      </c>
      <c r="E18" s="3"/>
      <c r="F18" s="3"/>
      <c r="G18" s="4"/>
      <c r="H18" s="4"/>
      <c r="I18" s="4"/>
    </row>
    <row r="19" spans="1:9" ht="14">
      <c r="A19" s="121"/>
      <c r="B19" s="123" t="s">
        <v>197</v>
      </c>
      <c r="C19" s="144">
        <v>5</v>
      </c>
      <c r="E19" s="3"/>
      <c r="F19" s="3"/>
      <c r="G19" s="4"/>
      <c r="H19" s="4"/>
      <c r="I19" s="4"/>
    </row>
    <row r="20" spans="1:9" ht="14">
      <c r="A20" s="121"/>
      <c r="B20" s="124"/>
      <c r="C20" s="124"/>
      <c r="E20" s="3"/>
      <c r="F20" s="3"/>
      <c r="G20" s="4"/>
      <c r="H20" s="4"/>
      <c r="I20" s="4"/>
    </row>
    <row r="21" spans="1:9" ht="14.5">
      <c r="A21" s="121"/>
      <c r="B21" s="128" t="s">
        <v>122</v>
      </c>
      <c r="C21" s="122"/>
      <c r="E21" s="3"/>
      <c r="F21" s="3"/>
      <c r="G21" s="5"/>
      <c r="H21" s="5"/>
      <c r="I21" s="5"/>
    </row>
    <row r="22" spans="1:9">
      <c r="A22" s="121"/>
      <c r="B22" s="123" t="s">
        <v>123</v>
      </c>
      <c r="C22" s="144">
        <v>6</v>
      </c>
    </row>
    <row r="23" spans="1:9" ht="14">
      <c r="A23" s="121"/>
      <c r="B23" s="123" t="s">
        <v>198</v>
      </c>
      <c r="C23" s="144">
        <v>6</v>
      </c>
      <c r="E23" s="3"/>
      <c r="F23" s="3"/>
      <c r="G23" s="4"/>
      <c r="H23" s="4"/>
      <c r="I23" s="4"/>
    </row>
    <row r="24" spans="1:9">
      <c r="A24" s="121"/>
      <c r="B24" s="123" t="s">
        <v>223</v>
      </c>
      <c r="C24" s="144">
        <v>6</v>
      </c>
    </row>
    <row r="25" spans="1:9">
      <c r="A25" s="121"/>
      <c r="B25" s="123" t="s">
        <v>206</v>
      </c>
      <c r="C25" s="144">
        <v>7</v>
      </c>
    </row>
    <row r="26" spans="1:9" ht="14">
      <c r="A26" s="121"/>
      <c r="B26" s="123" t="s">
        <v>224</v>
      </c>
      <c r="C26" s="144">
        <v>8</v>
      </c>
      <c r="E26" s="3"/>
      <c r="F26" s="3"/>
      <c r="G26" s="4"/>
      <c r="H26" s="4"/>
      <c r="I26" s="4"/>
    </row>
    <row r="27" spans="1:9" ht="14">
      <c r="A27" s="121"/>
      <c r="B27" s="123" t="s">
        <v>529</v>
      </c>
      <c r="C27" s="144">
        <v>8</v>
      </c>
      <c r="E27" s="3"/>
      <c r="F27" s="3"/>
      <c r="G27" s="4"/>
      <c r="H27" s="4"/>
      <c r="I27" s="4"/>
    </row>
    <row r="28" spans="1:9" ht="14">
      <c r="A28" s="121"/>
      <c r="B28" s="123" t="s">
        <v>225</v>
      </c>
      <c r="C28" s="144">
        <v>8</v>
      </c>
      <c r="E28" s="3"/>
      <c r="F28" s="3"/>
      <c r="G28" s="4"/>
      <c r="H28" s="4"/>
      <c r="I28" s="4"/>
    </row>
    <row r="29" spans="1:9" ht="14">
      <c r="A29" s="121"/>
      <c r="B29" s="123" t="s">
        <v>226</v>
      </c>
      <c r="C29" s="144">
        <v>8</v>
      </c>
      <c r="E29" s="3"/>
      <c r="F29" s="3"/>
      <c r="G29" s="4"/>
      <c r="H29" s="4"/>
      <c r="I29" s="4"/>
    </row>
    <row r="30" spans="1:9" ht="14">
      <c r="A30" s="121"/>
      <c r="B30" s="123" t="s">
        <v>227</v>
      </c>
      <c r="C30" s="144">
        <v>8</v>
      </c>
      <c r="E30" s="3"/>
      <c r="F30" s="3"/>
      <c r="G30" s="4"/>
      <c r="H30" s="4"/>
      <c r="I30" s="4"/>
    </row>
    <row r="31" spans="1:9" ht="14">
      <c r="A31" s="121"/>
      <c r="B31" s="123" t="s">
        <v>228</v>
      </c>
      <c r="C31" s="144">
        <v>9</v>
      </c>
      <c r="E31" s="3"/>
      <c r="F31" s="3"/>
      <c r="G31" s="4"/>
      <c r="H31" s="4"/>
      <c r="I31" s="4"/>
    </row>
    <row r="32" spans="1:9" ht="14">
      <c r="A32" s="121"/>
      <c r="B32" s="123"/>
      <c r="C32" s="144"/>
      <c r="E32" s="3"/>
      <c r="F32" s="3"/>
      <c r="G32" s="4"/>
      <c r="H32" s="4"/>
      <c r="I32" s="4"/>
    </row>
    <row r="33" spans="1:9" ht="14.5">
      <c r="A33" s="121"/>
      <c r="B33" s="128" t="s">
        <v>124</v>
      </c>
      <c r="C33" s="144"/>
      <c r="E33" s="3"/>
      <c r="F33" s="3"/>
      <c r="G33" s="4"/>
      <c r="H33" s="4"/>
      <c r="I33" s="4"/>
    </row>
    <row r="34" spans="1:9" ht="14">
      <c r="A34" s="121"/>
      <c r="B34" s="123" t="s">
        <v>125</v>
      </c>
      <c r="C34" s="144"/>
      <c r="E34" s="3"/>
      <c r="F34" s="3"/>
      <c r="G34" s="4"/>
      <c r="H34" s="4"/>
      <c r="I34" s="4"/>
    </row>
    <row r="35" spans="1:9" ht="14">
      <c r="A35" s="121"/>
      <c r="B35" s="123" t="s">
        <v>105</v>
      </c>
      <c r="C35" s="144">
        <v>10</v>
      </c>
      <c r="E35" s="3"/>
      <c r="F35" s="3"/>
      <c r="G35" s="4"/>
      <c r="H35" s="4"/>
      <c r="I35" s="4"/>
    </row>
    <row r="36" spans="1:9" ht="14">
      <c r="A36" s="121"/>
      <c r="B36" s="123" t="s">
        <v>106</v>
      </c>
      <c r="C36" s="144">
        <v>10</v>
      </c>
      <c r="E36" s="3"/>
      <c r="F36" s="3"/>
      <c r="G36" s="4"/>
      <c r="H36" s="4"/>
      <c r="I36" s="4"/>
    </row>
    <row r="37" spans="1:9">
      <c r="A37" s="121"/>
      <c r="B37" s="123" t="s">
        <v>126</v>
      </c>
      <c r="C37" s="144">
        <v>10</v>
      </c>
    </row>
    <row r="38" spans="1:9">
      <c r="A38" s="121"/>
      <c r="B38" s="123" t="s">
        <v>532</v>
      </c>
      <c r="C38" s="144">
        <v>10</v>
      </c>
    </row>
    <row r="39" spans="1:9" ht="14">
      <c r="A39" s="121"/>
      <c r="B39" s="125" t="s">
        <v>127</v>
      </c>
      <c r="C39" s="144"/>
    </row>
    <row r="40" spans="1:9">
      <c r="A40" s="121"/>
      <c r="B40" s="123" t="s">
        <v>128</v>
      </c>
      <c r="C40" s="144">
        <v>11</v>
      </c>
    </row>
    <row r="41" spans="1:9">
      <c r="A41" s="121"/>
      <c r="B41" s="123" t="s">
        <v>129</v>
      </c>
      <c r="C41" s="144">
        <v>11</v>
      </c>
    </row>
    <row r="42" spans="1:9">
      <c r="A42" s="121"/>
      <c r="B42" s="123" t="s">
        <v>130</v>
      </c>
      <c r="C42" s="144">
        <v>11</v>
      </c>
    </row>
    <row r="43" spans="1:9">
      <c r="A43" s="121"/>
      <c r="B43" s="123" t="s">
        <v>530</v>
      </c>
      <c r="C43" s="144">
        <v>11</v>
      </c>
    </row>
    <row r="44" spans="1:9">
      <c r="A44" s="121"/>
      <c r="B44" s="123" t="s">
        <v>131</v>
      </c>
      <c r="C44" s="144">
        <v>11</v>
      </c>
    </row>
    <row r="45" spans="1:9">
      <c r="A45" s="121"/>
      <c r="B45" s="123" t="s">
        <v>132</v>
      </c>
      <c r="C45" s="144">
        <v>11</v>
      </c>
    </row>
    <row r="46" spans="1:9">
      <c r="A46" s="121"/>
      <c r="B46" s="123" t="s">
        <v>133</v>
      </c>
      <c r="C46" s="144">
        <v>11</v>
      </c>
    </row>
    <row r="47" spans="1:9">
      <c r="A47" s="121"/>
      <c r="B47" s="123" t="s">
        <v>531</v>
      </c>
      <c r="C47" s="144">
        <v>11</v>
      </c>
    </row>
    <row r="48" spans="1:9">
      <c r="A48" s="121"/>
      <c r="B48" s="123"/>
      <c r="C48" s="144">
        <v>11</v>
      </c>
    </row>
    <row r="49" spans="1:3" ht="14">
      <c r="A49" s="121"/>
      <c r="B49" s="128" t="s">
        <v>134</v>
      </c>
      <c r="C49" s="144"/>
    </row>
    <row r="50" spans="1:3">
      <c r="A50" s="121"/>
      <c r="B50" s="123" t="s">
        <v>135</v>
      </c>
      <c r="C50" s="144">
        <v>12</v>
      </c>
    </row>
    <row r="51" spans="1:3">
      <c r="A51" s="121"/>
      <c r="B51" s="123" t="s">
        <v>136</v>
      </c>
      <c r="C51" s="144">
        <v>12</v>
      </c>
    </row>
    <row r="52" spans="1:3">
      <c r="A52" s="121"/>
      <c r="B52" s="123" t="s">
        <v>137</v>
      </c>
      <c r="C52" s="144">
        <v>12</v>
      </c>
    </row>
    <row r="53" spans="1:3">
      <c r="A53" s="121"/>
      <c r="B53" s="123" t="s">
        <v>138</v>
      </c>
      <c r="C53" s="144">
        <v>12</v>
      </c>
    </row>
    <row r="54" spans="1:3">
      <c r="A54" s="121"/>
      <c r="B54" s="123"/>
      <c r="C54" s="144"/>
    </row>
    <row r="55" spans="1:3" ht="14">
      <c r="A55" s="121"/>
      <c r="B55" s="128" t="s">
        <v>139</v>
      </c>
      <c r="C55" s="144"/>
    </row>
    <row r="56" spans="1:3">
      <c r="A56" s="121"/>
      <c r="B56" s="123" t="s">
        <v>140</v>
      </c>
      <c r="C56" s="144">
        <v>13</v>
      </c>
    </row>
    <row r="57" spans="1:3">
      <c r="A57" s="121"/>
      <c r="B57" s="123" t="s">
        <v>141</v>
      </c>
      <c r="C57" s="144">
        <v>13</v>
      </c>
    </row>
    <row r="58" spans="1:3">
      <c r="A58" s="121"/>
      <c r="B58" s="123" t="s">
        <v>142</v>
      </c>
      <c r="C58" s="144">
        <v>13</v>
      </c>
    </row>
    <row r="59" spans="1:3">
      <c r="A59" s="121"/>
      <c r="B59" s="123" t="s">
        <v>143</v>
      </c>
      <c r="C59" s="144">
        <v>13</v>
      </c>
    </row>
    <row r="60" spans="1:3">
      <c r="A60" s="121"/>
      <c r="B60" s="123"/>
      <c r="C60" s="144"/>
    </row>
    <row r="61" spans="1:3" ht="14">
      <c r="A61" s="121"/>
      <c r="B61" s="128" t="s">
        <v>144</v>
      </c>
      <c r="C61" s="144"/>
    </row>
    <row r="62" spans="1:3">
      <c r="A62" s="121"/>
      <c r="B62" s="123" t="s">
        <v>145</v>
      </c>
      <c r="C62" s="144">
        <v>14</v>
      </c>
    </row>
    <row r="63" spans="1:3">
      <c r="A63" s="121"/>
      <c r="B63" s="123" t="s">
        <v>250</v>
      </c>
      <c r="C63" s="144">
        <v>14</v>
      </c>
    </row>
    <row r="64" spans="1:3">
      <c r="A64" s="121"/>
      <c r="B64" s="123" t="s">
        <v>249</v>
      </c>
      <c r="C64" s="144">
        <v>14</v>
      </c>
    </row>
    <row r="65" spans="1:3">
      <c r="A65" s="121"/>
      <c r="B65" s="123" t="s">
        <v>251</v>
      </c>
      <c r="C65" s="144">
        <v>14</v>
      </c>
    </row>
    <row r="66" spans="1:3" ht="14">
      <c r="A66" s="121"/>
      <c r="B66" s="120"/>
      <c r="C66" s="144"/>
    </row>
    <row r="67" spans="1:3" ht="14">
      <c r="A67" s="121"/>
      <c r="B67" s="128" t="s">
        <v>146</v>
      </c>
      <c r="C67" s="144"/>
    </row>
    <row r="68" spans="1:3">
      <c r="A68" s="121"/>
      <c r="B68" s="123" t="s">
        <v>147</v>
      </c>
      <c r="C68" s="144">
        <v>15</v>
      </c>
    </row>
    <row r="69" spans="1:3">
      <c r="A69" s="121"/>
      <c r="B69" s="123" t="s">
        <v>148</v>
      </c>
      <c r="C69" s="144">
        <v>15</v>
      </c>
    </row>
    <row r="70" spans="1:3">
      <c r="A70" s="121"/>
      <c r="B70" s="123" t="s">
        <v>149</v>
      </c>
      <c r="C70" s="144">
        <v>15</v>
      </c>
    </row>
    <row r="71" spans="1:3">
      <c r="A71" s="121"/>
      <c r="B71" s="123" t="s">
        <v>434</v>
      </c>
      <c r="C71" s="144">
        <v>15</v>
      </c>
    </row>
    <row r="72" spans="1:3">
      <c r="A72" s="121"/>
      <c r="B72" s="123"/>
      <c r="C72" s="144"/>
    </row>
    <row r="73" spans="1:3" ht="14">
      <c r="A73" s="121"/>
      <c r="B73" s="128" t="s">
        <v>150</v>
      </c>
      <c r="C73" s="144"/>
    </row>
    <row r="74" spans="1:3">
      <c r="A74" s="121"/>
      <c r="B74" s="123" t="s">
        <v>252</v>
      </c>
      <c r="C74" s="144">
        <v>16</v>
      </c>
    </row>
    <row r="75" spans="1:3">
      <c r="A75" s="121"/>
      <c r="B75" s="123" t="s">
        <v>246</v>
      </c>
      <c r="C75" s="144">
        <v>16</v>
      </c>
    </row>
    <row r="76" spans="1:3">
      <c r="A76" s="121"/>
      <c r="B76" s="123" t="s">
        <v>247</v>
      </c>
      <c r="C76" s="144">
        <v>16</v>
      </c>
    </row>
    <row r="77" spans="1:3">
      <c r="A77" s="121"/>
      <c r="B77" s="123" t="s">
        <v>248</v>
      </c>
      <c r="C77" s="144">
        <v>16</v>
      </c>
    </row>
    <row r="78" spans="1:3">
      <c r="A78" s="121"/>
      <c r="B78" s="123"/>
      <c r="C78" s="144"/>
    </row>
    <row r="79" spans="1:3" ht="14">
      <c r="A79" s="121"/>
      <c r="B79" s="128" t="s">
        <v>151</v>
      </c>
      <c r="C79" s="144"/>
    </row>
    <row r="80" spans="1:3">
      <c r="A80" s="121"/>
      <c r="B80" s="123" t="s">
        <v>242</v>
      </c>
      <c r="C80" s="144">
        <v>17</v>
      </c>
    </row>
    <row r="81" spans="1:3">
      <c r="A81" s="121"/>
      <c r="B81" s="123" t="s">
        <v>89</v>
      </c>
      <c r="C81" s="144">
        <v>17</v>
      </c>
    </row>
    <row r="82" spans="1:3">
      <c r="A82" s="121"/>
      <c r="B82" s="123" t="s">
        <v>233</v>
      </c>
      <c r="C82" s="144">
        <v>17</v>
      </c>
    </row>
    <row r="83" spans="1:3">
      <c r="A83" s="121"/>
      <c r="B83" s="123" t="s">
        <v>232</v>
      </c>
      <c r="C83" s="144">
        <v>17</v>
      </c>
    </row>
    <row r="84" spans="1:3">
      <c r="A84" s="121"/>
      <c r="B84" s="123" t="s">
        <v>243</v>
      </c>
      <c r="C84" s="144">
        <v>17</v>
      </c>
    </row>
    <row r="85" spans="1:3">
      <c r="A85" s="121"/>
      <c r="B85" s="123" t="s">
        <v>244</v>
      </c>
      <c r="C85" s="144">
        <v>17</v>
      </c>
    </row>
    <row r="86" spans="1:3">
      <c r="A86" s="121"/>
      <c r="B86" s="123" t="s">
        <v>245</v>
      </c>
      <c r="C86" s="144">
        <v>17</v>
      </c>
    </row>
    <row r="87" spans="1:3">
      <c r="A87" s="121"/>
      <c r="B87" s="126" t="s">
        <v>152</v>
      </c>
      <c r="C87" s="144"/>
    </row>
    <row r="88" spans="1:3" ht="14">
      <c r="A88" s="121"/>
      <c r="B88" s="128" t="s">
        <v>153</v>
      </c>
      <c r="C88" s="144"/>
    </row>
    <row r="89" spans="1:3">
      <c r="A89" s="121"/>
      <c r="B89" s="123" t="s">
        <v>154</v>
      </c>
      <c r="C89" s="144">
        <v>18</v>
      </c>
    </row>
    <row r="90" spans="1:3">
      <c r="A90" s="121"/>
      <c r="B90" s="123" t="s">
        <v>155</v>
      </c>
      <c r="C90" s="144">
        <v>18</v>
      </c>
    </row>
    <row r="91" spans="1:3">
      <c r="A91" s="121"/>
      <c r="B91" s="123" t="s">
        <v>156</v>
      </c>
      <c r="C91" s="144">
        <v>18</v>
      </c>
    </row>
    <row r="92" spans="1:3">
      <c r="A92" s="121"/>
      <c r="B92" s="121"/>
      <c r="C92" s="144"/>
    </row>
    <row r="93" spans="1:3" ht="14">
      <c r="A93" s="121"/>
      <c r="B93" s="128" t="s">
        <v>157</v>
      </c>
      <c r="C93" s="144"/>
    </row>
    <row r="94" spans="1:3">
      <c r="A94" s="121"/>
      <c r="B94" s="123" t="s">
        <v>158</v>
      </c>
      <c r="C94" s="144">
        <v>19</v>
      </c>
    </row>
    <row r="95" spans="1:3">
      <c r="A95" s="121"/>
      <c r="B95" s="123" t="s">
        <v>159</v>
      </c>
      <c r="C95" s="144">
        <v>19</v>
      </c>
    </row>
    <row r="96" spans="1:3">
      <c r="A96" s="121"/>
      <c r="B96" s="123" t="s">
        <v>160</v>
      </c>
      <c r="C96" s="144">
        <v>19</v>
      </c>
    </row>
    <row r="97" spans="1:3">
      <c r="A97" s="121"/>
      <c r="B97" s="123" t="s">
        <v>161</v>
      </c>
      <c r="C97" s="144">
        <v>19</v>
      </c>
    </row>
    <row r="98" spans="1:3">
      <c r="A98" s="121"/>
      <c r="B98" s="123" t="s">
        <v>162</v>
      </c>
      <c r="C98" s="144">
        <v>20</v>
      </c>
    </row>
    <row r="99" spans="1:3">
      <c r="A99" s="121"/>
      <c r="B99" s="123" t="s">
        <v>163</v>
      </c>
      <c r="C99" s="144">
        <v>20</v>
      </c>
    </row>
    <row r="100" spans="1:3">
      <c r="A100" s="121"/>
      <c r="B100" s="123" t="s">
        <v>180</v>
      </c>
      <c r="C100" s="144">
        <v>20</v>
      </c>
    </row>
    <row r="101" spans="1:3">
      <c r="A101" s="121"/>
      <c r="B101" s="123"/>
      <c r="C101" s="144"/>
    </row>
    <row r="102" spans="1:3" ht="14">
      <c r="A102" s="121"/>
      <c r="B102" s="128" t="s">
        <v>164</v>
      </c>
      <c r="C102" s="144"/>
    </row>
    <row r="103" spans="1:3">
      <c r="A103" s="121"/>
      <c r="B103" s="123" t="s">
        <v>302</v>
      </c>
      <c r="C103" s="144">
        <v>21</v>
      </c>
    </row>
    <row r="104" spans="1:3">
      <c r="A104" s="121"/>
      <c r="B104" s="123" t="s">
        <v>301</v>
      </c>
      <c r="C104" s="144">
        <v>21</v>
      </c>
    </row>
    <row r="105" spans="1:3">
      <c r="A105" s="121"/>
      <c r="B105" s="123"/>
      <c r="C105" s="144"/>
    </row>
    <row r="106" spans="1:3">
      <c r="A106" s="121"/>
      <c r="B106" s="123"/>
      <c r="C106" s="144"/>
    </row>
    <row r="107" spans="1:3">
      <c r="A107" s="188" t="s">
        <v>288</v>
      </c>
      <c r="B107" s="188"/>
      <c r="C107" s="188"/>
    </row>
    <row r="108" spans="1:3">
      <c r="A108" s="188"/>
      <c r="B108" s="188"/>
      <c r="C108" s="188"/>
    </row>
    <row r="109" spans="1:3">
      <c r="A109" s="188"/>
      <c r="B109" s="188"/>
      <c r="C109" s="188"/>
    </row>
    <row r="110" spans="1:3">
      <c r="A110" s="188"/>
      <c r="B110" s="188"/>
      <c r="C110" s="188"/>
    </row>
  </sheetData>
  <mergeCells count="3">
    <mergeCell ref="B2:C2"/>
    <mergeCell ref="B3:C3"/>
    <mergeCell ref="A107:C110"/>
  </mergeCells>
  <phoneticPr fontId="47" type="noConversion"/>
  <hyperlinks>
    <hyperlink ref="E40" r:id="rId1" display="julia.tung@moodys.com" xr:uid="{00000000-0004-0000-0000-000000000000}"/>
    <hyperlink ref="E43" r:id="rId2" display="julia.tung@moodys.com" xr:uid="{00000000-0004-0000-0000-000001000000}"/>
    <hyperlink ref="E36" r:id="rId3" display="julia.tung@moodys.com" xr:uid="{00000000-0004-0000-0000-000002000000}"/>
    <hyperlink ref="E47" r:id="rId4" display="nathan.kirk@markit.com" xr:uid="{00000000-0004-0000-0000-000003000000}"/>
    <hyperlink ref="E48" r:id="rId5" display="nathan.kirk@markit.com" xr:uid="{00000000-0004-0000-0000-000004000000}"/>
    <hyperlink ref="E53" r:id="rId6" display="nathan.kirk@markit.com" xr:uid="{00000000-0004-0000-0000-000005000000}"/>
    <hyperlink ref="E54" r:id="rId7" display="nathan.kirk@markit.com" xr:uid="{00000000-0004-0000-0000-000006000000}"/>
    <hyperlink ref="E55" r:id="rId8" display="nathan.kirk@markit.com" xr:uid="{00000000-0004-0000-0000-000007000000}"/>
    <hyperlink ref="E56" r:id="rId9" display="nathan.kirk@markit.com" xr:uid="{00000000-0004-0000-0000-000008000000}"/>
    <hyperlink ref="E60" r:id="rId10" display="nathan.kirk@markit.com" xr:uid="{00000000-0004-0000-0000-000009000000}"/>
    <hyperlink ref="E64" r:id="rId11" display="nathan.kirk@markit.com" xr:uid="{00000000-0004-0000-0000-00000A000000}"/>
    <hyperlink ref="E66" r:id="rId12" display="nathan.kirk@markit.com" xr:uid="{00000000-0004-0000-0000-00000B000000}"/>
    <hyperlink ref="E67" r:id="rId13" display="nathan.kirk@markit.com" xr:uid="{00000000-0004-0000-0000-00000C000000}"/>
    <hyperlink ref="E68" r:id="rId14" display="nathan.kirk@markit.com" xr:uid="{00000000-0004-0000-0000-00000D000000}"/>
    <hyperlink ref="E72" r:id="rId15" display="nathan.kirk@markit.com" xr:uid="{00000000-0004-0000-0000-00000E000000}"/>
    <hyperlink ref="E73" r:id="rId16" display="nathan.kirk@markit.com" xr:uid="{00000000-0004-0000-0000-00000F000000}"/>
    <hyperlink ref="E79" r:id="rId17" display="nathan.kirk@markit.com" xr:uid="{00000000-0004-0000-0000-000010000000}"/>
    <hyperlink ref="E96" r:id="rId18" display="julia.tung@moodys.com" xr:uid="{00000000-0004-0000-0000-000011000000}"/>
    <hyperlink ref="E97" r:id="rId19" display="julia.tung@moodys.com" xr:uid="{00000000-0004-0000-0000-000012000000}"/>
    <hyperlink ref="E17" r:id="rId20" display="renee.tourell@dealogic.com" xr:uid="{00000000-0004-0000-0000-000013000000}"/>
    <hyperlink ref="E49" r:id="rId21" display="kim_trepp@trepp.com" xr:uid="{00000000-0004-0000-0000-000014000000}"/>
    <hyperlink ref="E50" r:id="rId22" display="kim_trepp@trepp.com" xr:uid="{00000000-0004-0000-0000-000015000000}"/>
    <hyperlink ref="E35" r:id="rId23" display="Kaivalya.Vishnu@fitchratings.com" xr:uid="{00000000-0004-0000-0000-000016000000}"/>
    <hyperlink ref="E39" r:id="rId24" display="Kaivalya.Vishnu@fitchratings.com" xr:uid="{00000000-0004-0000-0000-000017000000}"/>
    <hyperlink ref="E42" r:id="rId25" display="Kaivalya.Vishnu@fitchratings.com" xr:uid="{00000000-0004-0000-0000-000018000000}"/>
    <hyperlink ref="E37" r:id="rId26" display="victoria_davis@standardandpoors.com" xr:uid="{00000000-0004-0000-0000-000019000000}"/>
    <hyperlink ref="E41" r:id="rId27" display="victoria_davis@standardandpoors.com" xr:uid="{00000000-0004-0000-0000-00001A000000}"/>
    <hyperlink ref="E44" r:id="rId28" display="victoria_davis@standardandpoors.com" xr:uid="{00000000-0004-0000-0000-00001B000000}"/>
    <hyperlink ref="E91" r:id="rId29" display="Victoria.Cooper@dealogic.com" xr:uid="{00000000-0004-0000-0000-00001C000000}"/>
    <hyperlink ref="E92" r:id="rId30" display="Victoria.Cooper@dealogic.com" xr:uid="{00000000-0004-0000-0000-00001D000000}"/>
    <hyperlink ref="E93" r:id="rId31" display="Victoria.Cooper@dealogic.com" xr:uid="{00000000-0004-0000-0000-00001E000000}"/>
    <hyperlink ref="E94" r:id="rId32" display="Victoria.Cooper@dealogic.com" xr:uid="{00000000-0004-0000-0000-00001F000000}"/>
    <hyperlink ref="E95" r:id="rId33" display="Victoria.Cooper@dealogic.com" xr:uid="{00000000-0004-0000-0000-000020000000}"/>
    <hyperlink ref="E22" r:id="rId34" display="msampson1@bloomberg.net" xr:uid="{00000000-0004-0000-0000-000021000000}"/>
    <hyperlink ref="E25" r:id="rId35" display="julia.tung@moodys.com" xr:uid="{00000000-0004-0000-0000-000022000000}"/>
    <hyperlink ref="E26" r:id="rId36" display="julia.tung@moodys.com" xr:uid="{00000000-0004-0000-0000-000023000000}"/>
    <hyperlink ref="E24" r:id="rId37" display="msampson1@bloomberg.net" xr:uid="{00000000-0004-0000-0000-000024000000}"/>
    <hyperlink ref="E101" r:id="rId38" display="Flavio_Rusconi@ml.com" xr:uid="{00000000-0004-0000-0000-000025000000}"/>
    <hyperlink ref="E102" r:id="rId39" display="Flavio_Rusconi@ml.com" xr:uid="{00000000-0004-0000-0000-000026000000}"/>
    <hyperlink ref="E87" r:id="rId40" display="nathan.kirk@markit.com" xr:uid="{00000000-0004-0000-0000-000027000000}"/>
    <hyperlink ref="C8" location="'2'!A1" display="'2'!A1" xr:uid="{00000000-0004-0000-0000-000028000000}"/>
    <hyperlink ref="C9" location="'2'!A1" display="'2'!A1" xr:uid="{00000000-0004-0000-0000-000029000000}"/>
    <hyperlink ref="C10" location="'2'!A1" display="'2'!A1" xr:uid="{00000000-0004-0000-0000-00002A000000}"/>
    <hyperlink ref="C11" location="'2'!A1" display="'2'!A1" xr:uid="{00000000-0004-0000-0000-00002B000000}"/>
    <hyperlink ref="C12" location="'2'!A1" display="'2'!A1" xr:uid="{00000000-0004-0000-0000-00002C000000}"/>
    <hyperlink ref="C22" location="'6'!A1" display="'6'!A1" xr:uid="{00000000-0004-0000-0000-00002D000000}"/>
    <hyperlink ref="C23" location="'6'!A1" display="'6'!A1" xr:uid="{00000000-0004-0000-0000-00002E000000}"/>
    <hyperlink ref="C35" location="'10'!A1" display="'10'!A1" xr:uid="{00000000-0004-0000-0000-00002F000000}"/>
    <hyperlink ref="C37" location="'10'!A1" display="'10'!A1" xr:uid="{00000000-0004-0000-0000-000030000000}"/>
    <hyperlink ref="C38" location="'10'!A1" display="'10'!A1" xr:uid="{00000000-0004-0000-0000-000031000000}"/>
    <hyperlink ref="C41" location="'11'!A1" display="'11'!A1" xr:uid="{00000000-0004-0000-0000-000032000000}"/>
    <hyperlink ref="C42" location="'11'!A1" display="'11'!A1" xr:uid="{00000000-0004-0000-0000-000033000000}"/>
    <hyperlink ref="C43" location="'11'!A1" display="'11'!A1" xr:uid="{00000000-0004-0000-0000-000034000000}"/>
    <hyperlink ref="C45" location="'11'!A1" display="'11'!A1" xr:uid="{00000000-0004-0000-0000-000035000000}"/>
    <hyperlink ref="C46" location="'11'!A1" display="'11'!A1" xr:uid="{00000000-0004-0000-0000-000036000000}"/>
    <hyperlink ref="C47" location="'11'!A1" display="'11'!A1" xr:uid="{00000000-0004-0000-0000-000037000000}"/>
    <hyperlink ref="C48" location="'11'!A1" display="'11'!A1" xr:uid="{00000000-0004-0000-0000-000038000000}"/>
    <hyperlink ref="C50" location="'12'!A1" display="'12'!A1" xr:uid="{00000000-0004-0000-0000-000039000000}"/>
    <hyperlink ref="C51" location="'12'!A1" display="'12'!A1" xr:uid="{00000000-0004-0000-0000-00003A000000}"/>
    <hyperlink ref="C52" location="'12'!A1" display="'12'!A1" xr:uid="{00000000-0004-0000-0000-00003B000000}"/>
    <hyperlink ref="C53" location="'12'!A1" display="'12'!A1" xr:uid="{00000000-0004-0000-0000-00003C000000}"/>
    <hyperlink ref="C56" location="'13'!A1" display="'13'!A1" xr:uid="{00000000-0004-0000-0000-00003D000000}"/>
    <hyperlink ref="C57" location="'13'!A1" display="'13'!A1" xr:uid="{00000000-0004-0000-0000-00003E000000}"/>
    <hyperlink ref="C58" location="'13'!A1" display="'13'!A1" xr:uid="{00000000-0004-0000-0000-00003F000000}"/>
    <hyperlink ref="C59" location="'13'!A1" display="'13'!A1" xr:uid="{00000000-0004-0000-0000-000040000000}"/>
    <hyperlink ref="C62" location="'14'!A1" display="'14'!A1" xr:uid="{00000000-0004-0000-0000-000041000000}"/>
    <hyperlink ref="C63" location="'14'!A1" display="'14'!A1" xr:uid="{00000000-0004-0000-0000-000042000000}"/>
    <hyperlink ref="C64" location="'14'!A1" display="'14'!A1" xr:uid="{00000000-0004-0000-0000-000043000000}"/>
    <hyperlink ref="C68" location="'15'!A1" display="'15'!A1" xr:uid="{00000000-0004-0000-0000-000044000000}"/>
    <hyperlink ref="C69" location="'15'!A1" display="'15'!A1" xr:uid="{00000000-0004-0000-0000-000045000000}"/>
    <hyperlink ref="C70" location="'15'!A1" display="'15'!A1" xr:uid="{00000000-0004-0000-0000-000046000000}"/>
    <hyperlink ref="C74" location="'16'!A1" display="'16'!A1" xr:uid="{00000000-0004-0000-0000-000047000000}"/>
    <hyperlink ref="C80" location="'17'!A1" display="'17'!A1" xr:uid="{00000000-0004-0000-0000-000048000000}"/>
    <hyperlink ref="C81" location="'17'!A1" display="'17'!A1" xr:uid="{00000000-0004-0000-0000-000049000000}"/>
    <hyperlink ref="C89" location="'18'!A1" display="'18'!A1" xr:uid="{00000000-0004-0000-0000-00004A000000}"/>
    <hyperlink ref="C90" location="'18'!A1" display="'18'!A1" xr:uid="{00000000-0004-0000-0000-00004B000000}"/>
    <hyperlink ref="C91" location="'18'!A1" display="'18'!A1" xr:uid="{00000000-0004-0000-0000-00004C000000}"/>
    <hyperlink ref="C94" location="'19'!A1" display="'19'!A1" xr:uid="{00000000-0004-0000-0000-00004D000000}"/>
    <hyperlink ref="C95" location="'19'!A1" display="'19'!A1" xr:uid="{00000000-0004-0000-0000-00004E000000}"/>
    <hyperlink ref="C96" location="'19'!A1" display="'19'!A1" xr:uid="{00000000-0004-0000-0000-00004F000000}"/>
    <hyperlink ref="C97" location="'19'!A1" display="'19'!A1" xr:uid="{00000000-0004-0000-0000-000050000000}"/>
    <hyperlink ref="C98" location="'20'!A1" display="'20'!A1" xr:uid="{00000000-0004-0000-0000-000051000000}"/>
    <hyperlink ref="C99" location="'20'!A1" display="'20'!A1" xr:uid="{00000000-0004-0000-0000-000052000000}"/>
    <hyperlink ref="C103" location="'21'!A1" display="'21'!A1" xr:uid="{00000000-0004-0000-0000-000053000000}"/>
    <hyperlink ref="C104" location="'21'!A1" display="'21'!A1" xr:uid="{00000000-0004-0000-0000-000054000000}"/>
    <hyperlink ref="C40" location="'11'!A1" display="'11'!A1" xr:uid="{00000000-0004-0000-0000-000055000000}"/>
    <hyperlink ref="C36" location="'10'!A1" display="'10'!A1" xr:uid="{00000000-0004-0000-0000-000056000000}"/>
    <hyperlink ref="C44" location="'11'!A1" display="'11'!A1" xr:uid="{00000000-0004-0000-0000-000057000000}"/>
    <hyperlink ref="C15" location="'3'!A1" display="'3'!A1" xr:uid="{00000000-0004-0000-0000-000058000000}"/>
    <hyperlink ref="C18" location="'4'!A1" display="'4'!A1" xr:uid="{00000000-0004-0000-0000-000059000000}"/>
    <hyperlink ref="C19" location="'5'!A1" display="'5'!A1" xr:uid="{00000000-0004-0000-0000-00005A000000}"/>
    <hyperlink ref="C17" location="'4'!A1" display="'4'!A1" xr:uid="{00000000-0004-0000-0000-00005B000000}"/>
    <hyperlink ref="C16" location="'4'!A1" display="'4'!A1" xr:uid="{00000000-0004-0000-0000-00005C000000}"/>
    <hyperlink ref="C14" location="'3'!A1" display="'3'!A1" xr:uid="{00000000-0004-0000-0000-00005D000000}"/>
    <hyperlink ref="C13" location="'2'!A1" display="'2'!A1" xr:uid="{00000000-0004-0000-0000-00005E000000}"/>
    <hyperlink ref="C24" location="'6'!A1" display="'6'!A1" xr:uid="{00000000-0004-0000-0000-00005F000000}"/>
    <hyperlink ref="C25" location="'7'!A1" display="'7'!A1" xr:uid="{00000000-0004-0000-0000-000060000000}"/>
    <hyperlink ref="C31" location="'9'!A1" display="'9'!A1" xr:uid="{00000000-0004-0000-0000-000061000000}"/>
    <hyperlink ref="C26" location="'8'!A1" display="'8'!A1" xr:uid="{00000000-0004-0000-0000-000062000000}"/>
    <hyperlink ref="C27" location="'8'!A1" display="'8'!A1" xr:uid="{00000000-0004-0000-0000-000063000000}"/>
    <hyperlink ref="C28" location="'8'!A1" display="'8'!A1" xr:uid="{00000000-0004-0000-0000-000064000000}"/>
    <hyperlink ref="C29" location="'8'!A1" display="'8'!A1" xr:uid="{00000000-0004-0000-0000-000065000000}"/>
    <hyperlink ref="C30" location="'8'!A1" display="'8'!A1" xr:uid="{00000000-0004-0000-0000-000066000000}"/>
    <hyperlink ref="C82" location="'17'!A1" display="'17'!A1" xr:uid="{00000000-0004-0000-0000-000067000000}"/>
    <hyperlink ref="C83" location="'17'!A1" display="'17'!A1" xr:uid="{00000000-0004-0000-0000-000068000000}"/>
    <hyperlink ref="C71" location="'15'!A1" display="'15'!A1" xr:uid="{00000000-0004-0000-0000-000069000000}"/>
    <hyperlink ref="C84" location="'17'!A1" display="'17'!A1" xr:uid="{00000000-0004-0000-0000-00006A000000}"/>
    <hyperlink ref="C85" location="'17'!A1" display="'17'!A1" xr:uid="{00000000-0004-0000-0000-00006B000000}"/>
    <hyperlink ref="C86" location="'17'!A1" display="'17'!A1" xr:uid="{00000000-0004-0000-0000-00006C000000}"/>
    <hyperlink ref="C75" location="'16'!A1" display="'16'!A1" xr:uid="{00000000-0004-0000-0000-00006D000000}"/>
    <hyperlink ref="C76" location="'16'!A1" display="'16'!A1" xr:uid="{00000000-0004-0000-0000-00006E000000}"/>
    <hyperlink ref="C77" location="'16'!A1" display="'16'!A1" xr:uid="{00000000-0004-0000-0000-00006F000000}"/>
    <hyperlink ref="C65" location="'14'!A1" display="'14'!A1" xr:uid="{00000000-0004-0000-0000-000070000000}"/>
  </hyperlinks>
  <pageMargins left="0.75" right="0.75" top="1" bottom="1" header="0.5" footer="0.5"/>
  <pageSetup scale="45" orientation="portrait" r:id="rId41"/>
  <headerFooter alignWithMargins="0"/>
  <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8:S61"/>
  <sheetViews>
    <sheetView topLeftCell="A30" zoomScale="61" workbookViewId="0"/>
  </sheetViews>
  <sheetFormatPr defaultColWidth="8.81640625" defaultRowHeight="12.65" customHeight="1"/>
  <cols>
    <col min="1" max="1" width="15.7265625" style="9" customWidth="1"/>
    <col min="2" max="12" width="7.7265625" style="9" customWidth="1"/>
    <col min="13" max="13" width="10.7265625" style="9" bestFit="1" customWidth="1"/>
    <col min="14" max="14" width="11.81640625" style="9" bestFit="1" customWidth="1"/>
    <col min="15" max="16384" width="8.81640625" style="9"/>
  </cols>
  <sheetData>
    <row r="8" spans="1:11" ht="12.65" customHeight="1">
      <c r="A8" s="130" t="s">
        <v>47</v>
      </c>
      <c r="B8" s="8"/>
      <c r="C8" s="8"/>
      <c r="D8" s="8"/>
      <c r="E8" s="8"/>
      <c r="F8" s="8"/>
      <c r="G8" s="8"/>
      <c r="H8" s="8"/>
      <c r="I8" s="8"/>
      <c r="J8" s="8"/>
      <c r="K8" s="8"/>
    </row>
    <row r="9" spans="1:11" ht="12.65" customHeight="1">
      <c r="A9" s="10" t="s">
        <v>5</v>
      </c>
      <c r="B9" s="8"/>
      <c r="C9" s="8"/>
      <c r="D9" s="8"/>
      <c r="E9" s="8"/>
      <c r="F9" s="8"/>
      <c r="G9" s="8"/>
      <c r="H9" s="10"/>
      <c r="I9" s="8"/>
      <c r="J9" s="8"/>
      <c r="K9" s="8"/>
    </row>
    <row r="10" spans="1:11" ht="12.65" customHeight="1">
      <c r="B10" s="8"/>
      <c r="C10" s="8"/>
      <c r="D10" s="8"/>
      <c r="E10" s="8"/>
      <c r="F10" s="8"/>
      <c r="G10" s="8"/>
      <c r="I10" s="8"/>
      <c r="J10" s="8"/>
      <c r="K10" s="8"/>
    </row>
    <row r="11" spans="1:11" ht="12.65" customHeight="1">
      <c r="A11" s="110" t="s">
        <v>185</v>
      </c>
      <c r="B11" s="8"/>
      <c r="C11" s="8"/>
      <c r="D11" s="8"/>
      <c r="E11" s="8"/>
      <c r="F11" s="8"/>
      <c r="G11" s="8"/>
      <c r="H11" s="110" t="s">
        <v>186</v>
      </c>
      <c r="I11" s="8"/>
      <c r="J11" s="8"/>
      <c r="K11" s="8"/>
    </row>
    <row r="12" spans="1:11" ht="12.65" customHeight="1">
      <c r="A12" s="11"/>
      <c r="B12" s="12"/>
      <c r="C12" s="12"/>
      <c r="D12" s="12"/>
      <c r="E12" s="12"/>
      <c r="F12" s="12"/>
      <c r="G12" s="8"/>
      <c r="H12" s="8"/>
      <c r="I12" s="8"/>
      <c r="J12" s="8"/>
      <c r="K12" s="8"/>
    </row>
    <row r="13" spans="1:11" ht="12.65" customHeight="1">
      <c r="A13" s="13"/>
      <c r="B13" s="115" t="s">
        <v>6</v>
      </c>
      <c r="C13" s="115" t="s">
        <v>7</v>
      </c>
      <c r="D13" s="115" t="s">
        <v>8</v>
      </c>
      <c r="E13" s="14" t="s">
        <v>9</v>
      </c>
      <c r="F13" s="14" t="s">
        <v>75</v>
      </c>
      <c r="G13" s="15"/>
      <c r="H13" s="16"/>
      <c r="I13" s="14" t="s">
        <v>29</v>
      </c>
      <c r="J13" s="14" t="s">
        <v>183</v>
      </c>
      <c r="K13" s="8"/>
    </row>
    <row r="14" spans="1:11" ht="12.65" customHeight="1">
      <c r="A14" s="17">
        <v>2010</v>
      </c>
      <c r="B14" s="18">
        <v>75.535722510000014</v>
      </c>
      <c r="C14" s="18">
        <v>32.558042675000003</v>
      </c>
      <c r="D14" s="18">
        <v>110.66711368279995</v>
      </c>
      <c r="E14" s="18">
        <v>159.19152970110002</v>
      </c>
      <c r="F14" s="116">
        <v>377.95240856890001</v>
      </c>
      <c r="G14" s="19"/>
      <c r="H14" s="17">
        <v>2010</v>
      </c>
      <c r="I14" s="116">
        <v>1245.9135334763027</v>
      </c>
      <c r="J14" s="116">
        <v>15.5459</v>
      </c>
    </row>
    <row r="15" spans="1:11" ht="12" customHeight="1">
      <c r="A15" s="17">
        <v>2011</v>
      </c>
      <c r="B15" s="18">
        <v>115.16213581899997</v>
      </c>
      <c r="C15" s="18">
        <v>67.333205448149968</v>
      </c>
      <c r="D15" s="18">
        <v>57.141195920000001</v>
      </c>
      <c r="E15" s="18">
        <v>137.16346119770009</v>
      </c>
      <c r="F15" s="116">
        <v>376.79999838485003</v>
      </c>
      <c r="G15" s="20"/>
      <c r="H15" s="17">
        <v>2011</v>
      </c>
      <c r="I15" s="116">
        <v>1068.9481398153835</v>
      </c>
      <c r="J15" s="116">
        <v>20.378599999999999</v>
      </c>
    </row>
    <row r="16" spans="1:11" ht="12" customHeight="1">
      <c r="A16" s="17">
        <v>2012</v>
      </c>
      <c r="B16" s="18">
        <v>64.278571482800004</v>
      </c>
      <c r="C16" s="18">
        <v>67.706679582299984</v>
      </c>
      <c r="D16" s="18">
        <v>61.975526428499975</v>
      </c>
      <c r="E16" s="18">
        <v>63.863444343709979</v>
      </c>
      <c r="F16" s="116">
        <v>257.82422183730995</v>
      </c>
      <c r="G16" s="20"/>
      <c r="H16" s="17">
        <v>2012</v>
      </c>
      <c r="I16" s="116">
        <v>1609.0477784821733</v>
      </c>
      <c r="J16" s="116">
        <v>14.7685</v>
      </c>
    </row>
    <row r="17" spans="1:12" ht="12" customHeight="1">
      <c r="A17" s="17">
        <v>2013</v>
      </c>
      <c r="B17" s="18">
        <v>32.751740779999992</v>
      </c>
      <c r="C17" s="18">
        <v>53.216803661699998</v>
      </c>
      <c r="D17" s="18">
        <v>38.378829402799987</v>
      </c>
      <c r="E17" s="18">
        <v>56.425475754800054</v>
      </c>
      <c r="F17" s="116">
        <v>180.77284959930003</v>
      </c>
      <c r="G17" s="21"/>
      <c r="H17" s="17">
        <v>2013</v>
      </c>
      <c r="I17" s="116">
        <v>1565.105305699338</v>
      </c>
      <c r="J17" s="116">
        <v>22.399500000000003</v>
      </c>
    </row>
    <row r="18" spans="1:12" ht="12" customHeight="1">
      <c r="A18" s="17">
        <v>2014</v>
      </c>
      <c r="B18" s="18">
        <v>19.979599999999994</v>
      </c>
      <c r="C18" s="18">
        <v>99.499099999999999</v>
      </c>
      <c r="D18" s="18">
        <v>37.82880000000003</v>
      </c>
      <c r="E18" s="18">
        <v>59.810800000000022</v>
      </c>
      <c r="F18" s="116">
        <v>217.11830000000003</v>
      </c>
      <c r="G18" s="21"/>
      <c r="H18" s="17">
        <v>2014</v>
      </c>
      <c r="I18" s="116">
        <v>1190.9234980049882</v>
      </c>
      <c r="J18" s="116">
        <v>22.127800000000001</v>
      </c>
    </row>
    <row r="19" spans="1:12" ht="12" customHeight="1">
      <c r="A19" s="17">
        <v>2015</v>
      </c>
      <c r="B19" s="18">
        <v>35.745800000000003</v>
      </c>
      <c r="C19" s="18">
        <v>50.305000000000014</v>
      </c>
      <c r="D19" s="18">
        <v>57.828999999999979</v>
      </c>
      <c r="E19" s="18">
        <v>72.763499999999965</v>
      </c>
      <c r="F19" s="116">
        <v>216.64329999999995</v>
      </c>
      <c r="G19" s="158"/>
      <c r="H19" s="17">
        <v>2015</v>
      </c>
      <c r="I19" s="116">
        <v>1744.4940108550095</v>
      </c>
      <c r="J19" s="116">
        <v>19.8734266343691</v>
      </c>
    </row>
    <row r="20" spans="1:12" ht="12" customHeight="1">
      <c r="A20" s="17">
        <v>2016</v>
      </c>
      <c r="B20" s="18">
        <v>57.01509999999999</v>
      </c>
      <c r="C20" s="18">
        <v>75.822900000000033</v>
      </c>
      <c r="D20" s="18">
        <v>46.592199999999991</v>
      </c>
      <c r="E20" s="18">
        <v>60.126700000000049</v>
      </c>
      <c r="F20" s="116">
        <v>239.55690000000007</v>
      </c>
      <c r="G20" s="97"/>
      <c r="H20" s="17">
        <v>2016</v>
      </c>
      <c r="I20" s="116">
        <v>1860.3726958487487</v>
      </c>
      <c r="J20" s="116">
        <v>16.408071990931802</v>
      </c>
    </row>
    <row r="21" spans="1:12" ht="12" customHeight="1">
      <c r="A21" s="17">
        <v>2017</v>
      </c>
      <c r="B21" s="18">
        <v>40.218899999999998</v>
      </c>
      <c r="C21" s="18">
        <v>73.030900000000003</v>
      </c>
      <c r="D21" s="18">
        <v>49.139599999999987</v>
      </c>
      <c r="E21" s="18">
        <v>74.098400000000012</v>
      </c>
      <c r="F21" s="116">
        <v>236.48779999999999</v>
      </c>
      <c r="G21" s="97"/>
      <c r="H21" s="17">
        <v>2017</v>
      </c>
      <c r="I21" s="116">
        <v>1899.3124296011758</v>
      </c>
      <c r="J21" s="116">
        <v>29.245513875</v>
      </c>
    </row>
    <row r="22" spans="1:12" ht="12" customHeight="1">
      <c r="A22" s="17">
        <v>2018</v>
      </c>
      <c r="B22" s="18">
        <v>58.485600000000005</v>
      </c>
      <c r="C22" s="18">
        <v>68.085899999999995</v>
      </c>
      <c r="D22" s="18">
        <v>54.5075</v>
      </c>
      <c r="E22" s="18">
        <v>88.588300000000004</v>
      </c>
      <c r="F22" s="116">
        <f t="shared" ref="F22" si="0">SUM(B22:E22)</f>
        <v>269.66730000000001</v>
      </c>
      <c r="G22" s="97"/>
      <c r="H22" s="17">
        <v>2018</v>
      </c>
      <c r="I22" s="116">
        <f>L59</f>
        <v>1670.3105323109164</v>
      </c>
      <c r="J22" s="116">
        <f>L49</f>
        <v>19.647053942815592</v>
      </c>
    </row>
    <row r="23" spans="1:12" ht="12" customHeight="1">
      <c r="A23" s="17">
        <v>2019</v>
      </c>
      <c r="B23" s="18">
        <v>32.359199999999994</v>
      </c>
      <c r="C23" s="18">
        <v>60.726100000000081</v>
      </c>
      <c r="D23" s="18">
        <v>40.440900000000013</v>
      </c>
      <c r="E23" s="18">
        <v>87.362966354062536</v>
      </c>
      <c r="F23" s="116">
        <f>SUM(B23:E23)</f>
        <v>220.88916635406261</v>
      </c>
      <c r="G23" s="97"/>
      <c r="H23" s="17">
        <v>2019</v>
      </c>
      <c r="I23" s="116">
        <f>F59</f>
        <v>2146.6746739271844</v>
      </c>
      <c r="J23" s="116">
        <f>F49</f>
        <v>24.959556534679841</v>
      </c>
    </row>
    <row r="24" spans="1:12" ht="12.65" customHeight="1">
      <c r="A24" s="10"/>
      <c r="B24" s="23"/>
      <c r="C24" s="24"/>
      <c r="D24" s="24"/>
      <c r="E24" s="24"/>
      <c r="F24" s="24"/>
      <c r="H24" s="8"/>
      <c r="I24" s="8"/>
    </row>
    <row r="25" spans="1:12" ht="12.65" customHeight="1">
      <c r="A25" s="110" t="s">
        <v>216</v>
      </c>
      <c r="B25" s="23"/>
      <c r="C25" s="23"/>
      <c r="D25" s="23"/>
      <c r="E25" s="23"/>
      <c r="F25" s="10"/>
      <c r="H25" s="8"/>
      <c r="I25" s="8"/>
      <c r="J25" s="8"/>
      <c r="K25" s="8"/>
    </row>
    <row r="26" spans="1:12" ht="12.65" customHeight="1">
      <c r="A26" s="25"/>
      <c r="B26" s="8"/>
      <c r="C26" s="8"/>
      <c r="D26" s="8"/>
      <c r="E26" s="8"/>
      <c r="F26" s="8"/>
      <c r="G26" s="8"/>
      <c r="H26" s="8"/>
      <c r="I26" s="8"/>
      <c r="J26" s="8"/>
      <c r="K26" s="8"/>
    </row>
    <row r="27" spans="1:12" ht="12.65" customHeight="1">
      <c r="A27" s="13"/>
      <c r="B27" s="14" t="s">
        <v>674</v>
      </c>
      <c r="C27" s="14" t="s">
        <v>675</v>
      </c>
      <c r="D27" s="14" t="s">
        <v>676</v>
      </c>
      <c r="E27" s="14" t="s">
        <v>677</v>
      </c>
      <c r="F27" s="14" t="s">
        <v>75</v>
      </c>
      <c r="G27" s="15"/>
      <c r="H27" s="14" t="s">
        <v>444</v>
      </c>
      <c r="I27" s="14" t="s">
        <v>445</v>
      </c>
      <c r="J27" s="14" t="s">
        <v>446</v>
      </c>
      <c r="K27" s="14" t="s">
        <v>447</v>
      </c>
      <c r="L27" s="14" t="s">
        <v>75</v>
      </c>
    </row>
    <row r="28" spans="1:12" ht="12.65" customHeight="1">
      <c r="A28" s="17" t="s">
        <v>187</v>
      </c>
      <c r="B28" s="18">
        <v>4.9833999999999996</v>
      </c>
      <c r="C28" s="18">
        <v>11.948499999999999</v>
      </c>
      <c r="D28" s="18">
        <v>14.046500000000002</v>
      </c>
      <c r="E28" s="18">
        <v>17.425509571036454</v>
      </c>
      <c r="F28" s="116">
        <f t="shared" ref="F28:F34" si="1">SUM(B28:E28)</f>
        <v>48.403909571036451</v>
      </c>
      <c r="G28" s="15"/>
      <c r="H28" s="18">
        <v>13.038699999999999</v>
      </c>
      <c r="I28" s="18">
        <v>18.503699999999995</v>
      </c>
      <c r="J28" s="18">
        <v>9.0826999999999991</v>
      </c>
      <c r="K28" s="18">
        <v>28.127899999999993</v>
      </c>
      <c r="L28" s="116">
        <v>68.729399999999998</v>
      </c>
    </row>
    <row r="29" spans="1:12" ht="12.65" customHeight="1">
      <c r="A29" s="17" t="s">
        <v>188</v>
      </c>
      <c r="B29" s="18">
        <v>7.2532999999999967</v>
      </c>
      <c r="C29" s="18">
        <v>9.7043999999999961</v>
      </c>
      <c r="D29" s="18">
        <v>11.860299999999997</v>
      </c>
      <c r="E29" s="18">
        <v>10.714942999999989</v>
      </c>
      <c r="F29" s="116">
        <f t="shared" si="1"/>
        <v>39.532942999999982</v>
      </c>
      <c r="G29" s="15"/>
      <c r="H29" s="18">
        <v>12.616599999999993</v>
      </c>
      <c r="I29" s="18">
        <v>15.222599999999998</v>
      </c>
      <c r="J29" s="18">
        <v>14.194300000000007</v>
      </c>
      <c r="K29" s="18">
        <v>9.5184999999999906</v>
      </c>
      <c r="L29" s="116">
        <v>51.551999999999992</v>
      </c>
    </row>
    <row r="30" spans="1:12" ht="12.65" customHeight="1">
      <c r="A30" s="17" t="s">
        <v>10</v>
      </c>
      <c r="B30" s="18">
        <v>5.5E-2</v>
      </c>
      <c r="C30" s="18">
        <v>2.4504000000000006</v>
      </c>
      <c r="D30" s="18">
        <v>1.4005000000000001</v>
      </c>
      <c r="E30" s="157">
        <v>1.943923782533578</v>
      </c>
      <c r="F30" s="116">
        <f t="shared" si="1"/>
        <v>5.849823782533579</v>
      </c>
      <c r="G30" s="15"/>
      <c r="H30" s="18">
        <v>0.40379999999999994</v>
      </c>
      <c r="I30" s="18">
        <v>2.3937000000000004</v>
      </c>
      <c r="J30" s="18">
        <v>1.1129999999999998</v>
      </c>
      <c r="K30" s="18">
        <v>2.0603999999999996</v>
      </c>
      <c r="L30" s="116">
        <v>5.7641999999999989</v>
      </c>
    </row>
    <row r="31" spans="1:12" ht="12.65" customHeight="1">
      <c r="A31" s="17" t="s">
        <v>11</v>
      </c>
      <c r="B31" s="18">
        <v>20.067500000000006</v>
      </c>
      <c r="C31" s="18">
        <v>34.152899999999988</v>
      </c>
      <c r="D31" s="18">
        <v>12.874799999999997</v>
      </c>
      <c r="E31" s="18">
        <v>36.988072997701842</v>
      </c>
      <c r="F31" s="116">
        <f t="shared" si="1"/>
        <v>104.08327299770184</v>
      </c>
      <c r="G31" s="15"/>
      <c r="H31" s="18">
        <v>29.276899999999994</v>
      </c>
      <c r="I31" s="18">
        <v>29.490899999999993</v>
      </c>
      <c r="J31" s="18">
        <v>28.248999999999999</v>
      </c>
      <c r="K31" s="18">
        <v>26.308400000000006</v>
      </c>
      <c r="L31" s="116">
        <v>113.3252</v>
      </c>
    </row>
    <row r="32" spans="1:12" ht="12.65" customHeight="1">
      <c r="A32" s="17" t="s">
        <v>91</v>
      </c>
      <c r="B32" s="18"/>
      <c r="C32" s="18">
        <v>2.4699</v>
      </c>
      <c r="D32" s="18">
        <v>0.25879999999999997</v>
      </c>
      <c r="E32" s="18">
        <v>20.290517002790676</v>
      </c>
      <c r="F32" s="116">
        <f t="shared" si="1"/>
        <v>23.019217002790676</v>
      </c>
      <c r="G32" s="15"/>
      <c r="H32" s="18">
        <v>3.1496</v>
      </c>
      <c r="I32" s="18">
        <v>2.4750000000000001</v>
      </c>
      <c r="J32" s="18">
        <v>1.8685</v>
      </c>
      <c r="K32" s="18">
        <v>22.021999999999998</v>
      </c>
      <c r="L32" s="116">
        <v>29.515100000000004</v>
      </c>
    </row>
    <row r="33" spans="1:19" ht="12.65" customHeight="1">
      <c r="A33" s="17" t="s">
        <v>165</v>
      </c>
      <c r="B33" s="18"/>
      <c r="C33" s="18"/>
      <c r="D33" s="18"/>
      <c r="E33" s="18"/>
      <c r="F33" s="116">
        <f t="shared" si="1"/>
        <v>0</v>
      </c>
      <c r="G33" s="15"/>
      <c r="H33" s="18"/>
      <c r="I33" s="18"/>
      <c r="J33" s="18"/>
      <c r="K33" s="18">
        <v>0.55109999999999992</v>
      </c>
      <c r="L33" s="116">
        <v>0.55109999999999992</v>
      </c>
    </row>
    <row r="34" spans="1:19" ht="12.65" customHeight="1">
      <c r="A34" s="129" t="s">
        <v>28</v>
      </c>
      <c r="B34" s="116">
        <f>SUM(B28:B33)</f>
        <v>32.359200000000001</v>
      </c>
      <c r="C34" s="116">
        <f>SUM(C28:C33)</f>
        <v>60.726099999999988</v>
      </c>
      <c r="D34" s="116">
        <f>SUM(D28:D33)</f>
        <v>40.440899999999992</v>
      </c>
      <c r="E34" s="116">
        <f>SUM(E28:E33)</f>
        <v>87.362966354062536</v>
      </c>
      <c r="F34" s="116">
        <f t="shared" si="1"/>
        <v>220.88916635406252</v>
      </c>
      <c r="G34" s="15"/>
      <c r="H34" s="116">
        <f>SUM(H28:H33)</f>
        <v>58.485599999999984</v>
      </c>
      <c r="I34" s="116">
        <f>SUM(I28:I33)</f>
        <v>68.085899999999981</v>
      </c>
      <c r="J34" s="116">
        <f>SUM(J28:J33)</f>
        <v>54.507500000000007</v>
      </c>
      <c r="K34" s="116">
        <f>SUM(K28:K33)</f>
        <v>88.58829999999999</v>
      </c>
      <c r="L34" s="116">
        <f>SUM(H34:K34)</f>
        <v>269.66729999999995</v>
      </c>
    </row>
    <row r="36" spans="1:19" ht="12.65" customHeight="1">
      <c r="A36" s="110" t="s">
        <v>217</v>
      </c>
      <c r="B36" s="23"/>
      <c r="C36" s="23"/>
      <c r="D36" s="23"/>
      <c r="E36" s="23"/>
      <c r="F36" s="10"/>
      <c r="H36" s="8"/>
      <c r="I36" s="8"/>
      <c r="J36" s="8"/>
      <c r="K36" s="8"/>
    </row>
    <row r="38" spans="1:19" ht="12.65" customHeight="1">
      <c r="A38" s="13"/>
      <c r="B38" s="14" t="s">
        <v>674</v>
      </c>
      <c r="C38" s="14" t="s">
        <v>675</v>
      </c>
      <c r="D38" s="14" t="s">
        <v>676</v>
      </c>
      <c r="E38" s="14" t="s">
        <v>677</v>
      </c>
      <c r="F38" s="14" t="s">
        <v>75</v>
      </c>
      <c r="G38" s="15"/>
      <c r="H38" s="14" t="s">
        <v>444</v>
      </c>
      <c r="I38" s="14" t="s">
        <v>445</v>
      </c>
      <c r="J38" s="14" t="s">
        <v>446</v>
      </c>
      <c r="K38" s="14" t="s">
        <v>447</v>
      </c>
      <c r="L38" s="14" t="s">
        <v>75</v>
      </c>
    </row>
    <row r="39" spans="1:19" ht="12.65" customHeight="1">
      <c r="A39" s="17" t="s">
        <v>189</v>
      </c>
      <c r="B39" s="18">
        <v>16.477599999999999</v>
      </c>
      <c r="C39" s="18">
        <v>27.699300000000001</v>
      </c>
      <c r="D39" s="18">
        <v>31.086000000000002</v>
      </c>
      <c r="E39" s="18">
        <v>43.898992178997119</v>
      </c>
      <c r="F39" s="116">
        <f>SUM(B39:E39)</f>
        <v>119.16189217899712</v>
      </c>
      <c r="G39" s="26"/>
      <c r="H39" s="18">
        <v>32.246900000000004</v>
      </c>
      <c r="I39" s="18">
        <v>38.30469999999999</v>
      </c>
      <c r="J39" s="18">
        <v>30.398300000000003</v>
      </c>
      <c r="K39" s="18">
        <v>35.215000000000003</v>
      </c>
      <c r="L39" s="116">
        <f>SUM(H39:K39)</f>
        <v>136.16489999999999</v>
      </c>
      <c r="M39" s="26"/>
    </row>
    <row r="40" spans="1:19" ht="12.65" customHeight="1">
      <c r="A40" s="17" t="s">
        <v>95</v>
      </c>
      <c r="B40" s="18">
        <v>15.881599999999997</v>
      </c>
      <c r="C40" s="18">
        <v>33.026800000000009</v>
      </c>
      <c r="D40" s="18">
        <v>9.3549000000000007</v>
      </c>
      <c r="E40" s="18">
        <v>43.463974175065403</v>
      </c>
      <c r="F40" s="116">
        <f>SUM(B40:E40)</f>
        <v>101.72727417506542</v>
      </c>
      <c r="G40" s="15"/>
      <c r="H40" s="18">
        <v>26.238699999999998</v>
      </c>
      <c r="I40" s="18">
        <v>29.781200000000002</v>
      </c>
      <c r="J40" s="18">
        <v>24.109199999999998</v>
      </c>
      <c r="K40" s="18">
        <v>53.3733</v>
      </c>
      <c r="L40" s="116">
        <f>SUM(H40:K40)</f>
        <v>133.50239999999999</v>
      </c>
    </row>
    <row r="41" spans="1:19" ht="12.65" customHeight="1">
      <c r="A41" s="129" t="s">
        <v>261</v>
      </c>
      <c r="B41" s="116">
        <f>SUM(B39:B40)</f>
        <v>32.359199999999994</v>
      </c>
      <c r="C41" s="116">
        <f>SUM(C39:C40)</f>
        <v>60.72610000000001</v>
      </c>
      <c r="D41" s="116">
        <f>SUM(D39:D40)</f>
        <v>40.440899999999999</v>
      </c>
      <c r="E41" s="116">
        <f>SUM(E39:E40)</f>
        <v>87.362966354062522</v>
      </c>
      <c r="F41" s="116">
        <f>SUM(B41:E41)</f>
        <v>220.88916635406252</v>
      </c>
      <c r="G41" s="15"/>
      <c r="H41" s="116">
        <f>SUM(H39:H40)</f>
        <v>58.485600000000005</v>
      </c>
      <c r="I41" s="116">
        <f>SUM(I39:I40)</f>
        <v>68.085899999999995</v>
      </c>
      <c r="J41" s="116">
        <f>SUM(J39:J40)</f>
        <v>54.5075</v>
      </c>
      <c r="K41" s="116">
        <f>SUM(K39:K40)</f>
        <v>88.588300000000004</v>
      </c>
      <c r="L41" s="116">
        <f>SUM(H41:K41)</f>
        <v>269.66730000000001</v>
      </c>
    </row>
    <row r="42" spans="1:19" ht="12.65" customHeight="1">
      <c r="B42" s="165"/>
      <c r="C42" s="165"/>
      <c r="D42" s="97"/>
      <c r="E42" s="97"/>
      <c r="F42" s="97"/>
      <c r="I42" s="165"/>
      <c r="K42" s="97"/>
      <c r="L42" s="97"/>
    </row>
    <row r="43" spans="1:19" ht="12.65" customHeight="1">
      <c r="A43" s="110" t="s">
        <v>192</v>
      </c>
      <c r="B43" s="23"/>
      <c r="C43" s="23"/>
      <c r="D43" s="23"/>
      <c r="E43" s="23"/>
      <c r="F43" s="10"/>
      <c r="H43" s="8"/>
      <c r="I43" s="8"/>
      <c r="J43" s="8"/>
      <c r="K43" s="8"/>
      <c r="O43" s="27"/>
      <c r="P43" s="27"/>
      <c r="Q43" s="27"/>
      <c r="R43" s="27"/>
      <c r="S43" s="27"/>
    </row>
    <row r="44" spans="1:19" ht="12.65" customHeight="1">
      <c r="A44" s="28" t="s">
        <v>2</v>
      </c>
      <c r="B44" s="23"/>
      <c r="C44" s="23"/>
      <c r="D44" s="23"/>
      <c r="E44" s="23"/>
      <c r="F44" s="23"/>
      <c r="H44" s="8"/>
      <c r="I44" s="8"/>
      <c r="J44" s="8"/>
      <c r="K44" s="8"/>
      <c r="O44" s="27"/>
      <c r="P44" s="27"/>
      <c r="Q44" s="27"/>
      <c r="R44" s="27"/>
      <c r="S44" s="27"/>
    </row>
    <row r="45" spans="1:19" ht="12.65" customHeight="1">
      <c r="A45" s="29"/>
      <c r="B45" s="14" t="s">
        <v>674</v>
      </c>
      <c r="C45" s="14" t="s">
        <v>675</v>
      </c>
      <c r="D45" s="14" t="s">
        <v>676</v>
      </c>
      <c r="E45" s="14" t="s">
        <v>677</v>
      </c>
      <c r="F45" s="14" t="s">
        <v>75</v>
      </c>
      <c r="G45" s="15"/>
      <c r="H45" s="14" t="s">
        <v>444</v>
      </c>
      <c r="I45" s="14" t="s">
        <v>445</v>
      </c>
      <c r="J45" s="14" t="s">
        <v>446</v>
      </c>
      <c r="K45" s="14" t="s">
        <v>447</v>
      </c>
      <c r="L45" s="14" t="s">
        <v>75</v>
      </c>
      <c r="O45" s="27"/>
      <c r="P45" s="27"/>
      <c r="Q45" s="27"/>
      <c r="R45" s="27"/>
      <c r="S45" s="27"/>
    </row>
    <row r="46" spans="1:19" ht="12.65" customHeight="1">
      <c r="A46" s="30" t="s">
        <v>187</v>
      </c>
      <c r="B46" s="18">
        <v>0.93403390000000008</v>
      </c>
      <c r="C46" s="18">
        <v>0</v>
      </c>
      <c r="D46" s="18">
        <v>1.4625388800000001</v>
      </c>
      <c r="E46" s="18">
        <v>1.3968481800000001</v>
      </c>
      <c r="F46" s="116">
        <f>SUM(B46:E46)</f>
        <v>3.7934209600000002</v>
      </c>
      <c r="G46" s="15"/>
      <c r="H46" s="18">
        <v>0.31175000000000003</v>
      </c>
      <c r="I46" s="18">
        <v>0.82317629999999997</v>
      </c>
      <c r="J46" s="18">
        <v>0.28008</v>
      </c>
      <c r="K46" s="18">
        <v>0.95278499999999999</v>
      </c>
      <c r="L46" s="116">
        <f>SUM(H46:K46)</f>
        <v>2.3677912999999999</v>
      </c>
      <c r="O46" s="27"/>
      <c r="P46" s="27"/>
      <c r="Q46" s="27"/>
      <c r="R46" s="27"/>
      <c r="S46" s="27"/>
    </row>
    <row r="47" spans="1:19" ht="12.65" customHeight="1">
      <c r="A47" s="17" t="s">
        <v>31</v>
      </c>
      <c r="B47" s="18">
        <v>3.09974026467984</v>
      </c>
      <c r="C47" s="18">
        <v>7.4681199999999999</v>
      </c>
      <c r="D47" s="18">
        <v>3.7346886499999998</v>
      </c>
      <c r="E47" s="18">
        <v>6.3003666599999999</v>
      </c>
      <c r="F47" s="116">
        <f>SUM(B47:E47)</f>
        <v>20.602915574679841</v>
      </c>
      <c r="G47" s="15"/>
      <c r="H47" s="18">
        <v>3.1175000000000006</v>
      </c>
      <c r="I47" s="18">
        <v>5.0062300000000004</v>
      </c>
      <c r="J47" s="18">
        <v>4.3602045279999997</v>
      </c>
      <c r="K47" s="18">
        <v>4.3216176148155903</v>
      </c>
      <c r="L47" s="116">
        <f>SUM(H47:K47)</f>
        <v>16.805552142815593</v>
      </c>
      <c r="O47" s="27"/>
      <c r="P47" s="27"/>
      <c r="Q47" s="27"/>
      <c r="R47" s="27"/>
      <c r="S47" s="27"/>
    </row>
    <row r="48" spans="1:19" ht="12.65" customHeight="1">
      <c r="A48" s="17" t="s">
        <v>10</v>
      </c>
      <c r="B48" s="22"/>
      <c r="C48" s="22"/>
      <c r="D48" s="18"/>
      <c r="E48" s="18">
        <v>0.56322000000000005</v>
      </c>
      <c r="F48" s="116">
        <f>SUM(B48:E48)</f>
        <v>0.56322000000000005</v>
      </c>
      <c r="G48" s="15"/>
      <c r="H48" s="22"/>
      <c r="I48" s="18"/>
      <c r="J48" s="18">
        <v>0.28008</v>
      </c>
      <c r="K48" s="18">
        <v>0.19363050000000001</v>
      </c>
      <c r="L48" s="116">
        <f>SUM(H48:K48)</f>
        <v>0.47371050000000003</v>
      </c>
      <c r="O48" s="27"/>
      <c r="P48" s="27"/>
      <c r="Q48" s="27"/>
      <c r="R48" s="27"/>
      <c r="S48" s="27"/>
    </row>
    <row r="49" spans="1:19" ht="12.65" customHeight="1">
      <c r="A49" s="117" t="s">
        <v>28</v>
      </c>
      <c r="B49" s="116">
        <f>SUM(B46:B48)</f>
        <v>4.0337741646798397</v>
      </c>
      <c r="C49" s="116">
        <f t="shared" ref="C49:E49" si="2">SUM(C46:C48)</f>
        <v>7.4681199999999999</v>
      </c>
      <c r="D49" s="116">
        <f t="shared" si="2"/>
        <v>5.1972275300000002</v>
      </c>
      <c r="E49" s="116">
        <f t="shared" si="2"/>
        <v>8.2604348400000003</v>
      </c>
      <c r="F49" s="116">
        <f>SUM(F46:F48)</f>
        <v>24.959556534679841</v>
      </c>
      <c r="G49" s="15"/>
      <c r="H49" s="116">
        <f>SUM(H46:H48)</f>
        <v>3.4292500000000006</v>
      </c>
      <c r="I49" s="116">
        <f>SUM(I46:I48)</f>
        <v>5.8294063000000005</v>
      </c>
      <c r="J49" s="116">
        <f>SUM(J46:J48)</f>
        <v>4.9203645279999995</v>
      </c>
      <c r="K49" s="116">
        <f>SUM(K46:K48)</f>
        <v>5.468033114815591</v>
      </c>
      <c r="L49" s="116">
        <f>SUM(L46:L48)</f>
        <v>19.647053942815592</v>
      </c>
    </row>
    <row r="51" spans="1:19" ht="12.65" customHeight="1">
      <c r="A51" s="110" t="s">
        <v>193</v>
      </c>
      <c r="B51" s="23"/>
      <c r="C51" s="23"/>
      <c r="D51" s="23"/>
      <c r="E51" s="23"/>
      <c r="F51" s="10"/>
      <c r="H51" s="8"/>
      <c r="I51" s="8"/>
      <c r="J51" s="8"/>
      <c r="K51" s="8"/>
      <c r="O51" s="27"/>
      <c r="P51" s="27"/>
      <c r="Q51" s="27"/>
      <c r="R51" s="27"/>
      <c r="S51" s="27"/>
    </row>
    <row r="52" spans="1:19" ht="12.65" customHeight="1">
      <c r="A52" s="28" t="s">
        <v>2</v>
      </c>
      <c r="B52" s="23"/>
      <c r="C52" s="23"/>
      <c r="D52" s="23"/>
      <c r="E52" s="23"/>
      <c r="F52" s="23"/>
      <c r="H52" s="8"/>
      <c r="I52" s="8"/>
      <c r="J52" s="8"/>
      <c r="K52" s="8"/>
      <c r="O52" s="27"/>
      <c r="P52" s="27"/>
      <c r="Q52" s="27"/>
      <c r="R52" s="27"/>
      <c r="S52" s="27"/>
    </row>
    <row r="53" spans="1:19" ht="12.65" customHeight="1">
      <c r="A53" s="29"/>
      <c r="B53" s="14" t="s">
        <v>674</v>
      </c>
      <c r="C53" s="14" t="s">
        <v>675</v>
      </c>
      <c r="D53" s="14" t="s">
        <v>676</v>
      </c>
      <c r="E53" s="14" t="s">
        <v>677</v>
      </c>
      <c r="F53" s="14" t="s">
        <v>75</v>
      </c>
      <c r="G53" s="15"/>
      <c r="H53" s="14" t="s">
        <v>444</v>
      </c>
      <c r="I53" s="14" t="s">
        <v>445</v>
      </c>
      <c r="J53" s="14" t="s">
        <v>446</v>
      </c>
      <c r="K53" s="14" t="s">
        <v>447</v>
      </c>
      <c r="L53" s="14" t="s">
        <v>75</v>
      </c>
      <c r="O53" s="27"/>
      <c r="P53" s="27"/>
      <c r="Q53" s="27"/>
      <c r="R53" s="27"/>
      <c r="S53" s="27"/>
    </row>
    <row r="54" spans="1:19" ht="12.65" customHeight="1">
      <c r="A54" s="30" t="s">
        <v>187</v>
      </c>
      <c r="B54" s="18">
        <v>51.636130460828994</v>
      </c>
      <c r="C54" s="18">
        <v>58.738480922676608</v>
      </c>
      <c r="D54" s="18">
        <v>50.124732040223194</v>
      </c>
      <c r="E54" s="18">
        <v>51.168616517435133</v>
      </c>
      <c r="F54" s="116">
        <f>SUM(B54:E54)</f>
        <v>211.66795994116393</v>
      </c>
      <c r="G54" s="15"/>
      <c r="H54" s="18">
        <v>54.013128336600005</v>
      </c>
      <c r="I54" s="18">
        <v>51.254359219800001</v>
      </c>
      <c r="J54" s="18">
        <v>44.722802168799994</v>
      </c>
      <c r="K54" s="18">
        <v>41.697336920399998</v>
      </c>
      <c r="L54" s="116">
        <f>SUM(H54:K54)</f>
        <v>191.68762664560001</v>
      </c>
      <c r="O54" s="27"/>
      <c r="P54" s="27"/>
      <c r="Q54" s="27"/>
      <c r="R54" s="27"/>
      <c r="S54" s="27"/>
    </row>
    <row r="55" spans="1:19" ht="12.65" customHeight="1">
      <c r="A55" s="17" t="s">
        <v>55</v>
      </c>
      <c r="B55" s="18">
        <v>16.777467271999996</v>
      </c>
      <c r="C55" s="18">
        <v>27.124588366200001</v>
      </c>
      <c r="D55" s="18">
        <v>19.140870813599999</v>
      </c>
      <c r="E55" s="18">
        <v>2.1488010123999999</v>
      </c>
      <c r="F55" s="116">
        <f>SUM(B55:E55)</f>
        <v>65.1917274642</v>
      </c>
      <c r="G55" s="15"/>
      <c r="H55" s="18">
        <v>26.668505312200004</v>
      </c>
      <c r="I55" s="18">
        <v>47.183246732600004</v>
      </c>
      <c r="J55" s="18">
        <v>35.708594660199999</v>
      </c>
      <c r="K55" s="18">
        <v>21.053139178399999</v>
      </c>
      <c r="L55" s="116">
        <f>SUM(H55:K55)</f>
        <v>130.61348588339999</v>
      </c>
      <c r="O55" s="27"/>
      <c r="P55" s="27"/>
      <c r="Q55" s="27"/>
      <c r="R55" s="27"/>
      <c r="S55" s="27"/>
    </row>
    <row r="56" spans="1:19" ht="12.65" customHeight="1">
      <c r="A56" s="30" t="s">
        <v>59</v>
      </c>
      <c r="B56" s="18">
        <v>239.52363700000004</v>
      </c>
      <c r="C56" s="18">
        <v>326.36098800000002</v>
      </c>
      <c r="D56" s="18">
        <v>469.72861599999993</v>
      </c>
      <c r="E56" s="18">
        <v>721.25719517662048</v>
      </c>
      <c r="F56" s="116">
        <f>SUM(B56:E56)</f>
        <v>1756.8704361766204</v>
      </c>
      <c r="G56" s="15"/>
      <c r="H56" s="18">
        <v>253.20872959999997</v>
      </c>
      <c r="I56" s="18">
        <v>283.41785340000001</v>
      </c>
      <c r="J56" s="18">
        <v>308.23353680000002</v>
      </c>
      <c r="K56" s="18">
        <v>272.74726555801618</v>
      </c>
      <c r="L56" s="116">
        <f>SUM(H56:K56)</f>
        <v>1117.6073853580162</v>
      </c>
      <c r="O56" s="27"/>
      <c r="P56" s="27"/>
      <c r="Q56" s="27"/>
      <c r="R56" s="27"/>
      <c r="S56" s="27"/>
    </row>
    <row r="57" spans="1:19" ht="12.65" customHeight="1">
      <c r="A57" s="17" t="s">
        <v>57</v>
      </c>
      <c r="B57" s="18">
        <v>13.144472975000003</v>
      </c>
      <c r="C57" s="18">
        <v>6.7205136411000002</v>
      </c>
      <c r="D57" s="18">
        <v>10.499655434400001</v>
      </c>
      <c r="E57" s="18">
        <v>22.806528853200003</v>
      </c>
      <c r="F57" s="116">
        <f>SUM(B57:E57)</f>
        <v>53.171170903700009</v>
      </c>
      <c r="G57" s="15"/>
      <c r="H57" s="18">
        <v>18.836918762000003</v>
      </c>
      <c r="I57" s="18">
        <v>19.0390587662</v>
      </c>
      <c r="J57" s="18">
        <v>19.188956885700005</v>
      </c>
      <c r="K57" s="18">
        <v>18.229776318600006</v>
      </c>
      <c r="L57" s="116">
        <f>SUM(H57:K57)</f>
        <v>75.294710732500008</v>
      </c>
      <c r="O57" s="27"/>
      <c r="P57" s="27"/>
      <c r="Q57" s="27"/>
      <c r="R57" s="27"/>
      <c r="S57" s="27"/>
    </row>
    <row r="58" spans="1:19" ht="12.65" customHeight="1">
      <c r="A58" s="17" t="s">
        <v>58</v>
      </c>
      <c r="B58" s="18">
        <v>28.98203115039999</v>
      </c>
      <c r="C58" s="18">
        <v>6.3122537717999991</v>
      </c>
      <c r="D58" s="18">
        <v>9.1341253239999993</v>
      </c>
      <c r="E58" s="18">
        <v>15.344969195300003</v>
      </c>
      <c r="F58" s="116">
        <f>SUM(B58:E58)</f>
        <v>59.773379441499991</v>
      </c>
      <c r="G58" s="15"/>
      <c r="H58" s="18">
        <v>20.490415646800002</v>
      </c>
      <c r="I58" s="18">
        <v>40.387818180600028</v>
      </c>
      <c r="J58" s="18">
        <v>54.572632911999996</v>
      </c>
      <c r="K58" s="18">
        <v>39.656456952000028</v>
      </c>
      <c r="L58" s="116">
        <f>SUM(H58:K58)</f>
        <v>155.10732369140004</v>
      </c>
    </row>
    <row r="59" spans="1:19" ht="12.65" customHeight="1">
      <c r="A59" s="117" t="s">
        <v>28</v>
      </c>
      <c r="B59" s="116">
        <f>SUM(B54:B58)</f>
        <v>350.06373885822904</v>
      </c>
      <c r="C59" s="116">
        <f t="shared" ref="C59:E59" si="3">SUM(C54:C58)</f>
        <v>425.25682470177662</v>
      </c>
      <c r="D59" s="116">
        <f t="shared" si="3"/>
        <v>558.62799961222311</v>
      </c>
      <c r="E59" s="116">
        <f t="shared" si="3"/>
        <v>812.72611075495558</v>
      </c>
      <c r="F59" s="116">
        <f>SUM(F54:F58)</f>
        <v>2146.6746739271844</v>
      </c>
      <c r="G59" s="15"/>
      <c r="H59" s="116">
        <f>SUM(H54:H58)</f>
        <v>373.21769765759996</v>
      </c>
      <c r="I59" s="116">
        <f>SUM(I54:I58)</f>
        <v>441.2823362992001</v>
      </c>
      <c r="J59" s="116">
        <f>SUM(J54:J58)</f>
        <v>462.42652342670004</v>
      </c>
      <c r="K59" s="116">
        <f>SUM(K54:K58)</f>
        <v>393.3839749274162</v>
      </c>
      <c r="L59" s="116">
        <f>SUM(L54:L58)</f>
        <v>1670.3105323109164</v>
      </c>
    </row>
    <row r="60" spans="1:19" ht="12.65" customHeight="1">
      <c r="B60" s="8"/>
      <c r="C60" s="8"/>
      <c r="D60" s="8"/>
      <c r="E60" s="8"/>
      <c r="F60" s="8"/>
      <c r="G60" s="8"/>
      <c r="H60" s="8"/>
      <c r="I60" s="8"/>
      <c r="J60" s="8"/>
      <c r="K60" s="8"/>
    </row>
    <row r="61" spans="1:19" ht="12.65" customHeight="1">
      <c r="A61" s="10" t="s">
        <v>548</v>
      </c>
    </row>
  </sheetData>
  <phoneticPr fontId="0" type="noConversion"/>
  <pageMargins left="0.75" right="0.75" top="1" bottom="1" header="0.5" footer="0.5"/>
  <pageSetup scale="62" orientation="landscape" horizontalDpi="1200" verticalDpi="1200" r:id="rId1"/>
  <headerFooter alignWithMargins="0"/>
  <ignoredErrors>
    <ignoredError sqref="F22:F23"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8:HH60"/>
  <sheetViews>
    <sheetView topLeftCell="A54" workbookViewId="0">
      <selection activeCell="G56" sqref="G56"/>
    </sheetView>
  </sheetViews>
  <sheetFormatPr defaultColWidth="8.81640625" defaultRowHeight="12.65" customHeight="1"/>
  <cols>
    <col min="1" max="1" width="15.7265625" style="9" customWidth="1"/>
    <col min="2" max="18" width="8.7265625" style="9" customWidth="1"/>
    <col min="19" max="16384" width="8.81640625" style="9"/>
  </cols>
  <sheetData>
    <row r="8" spans="1:216" ht="12.65" customHeight="1">
      <c r="A8" s="130" t="s">
        <v>3</v>
      </c>
    </row>
    <row r="9" spans="1:216" ht="12.65" customHeight="1">
      <c r="A9" s="10" t="s">
        <v>5</v>
      </c>
    </row>
    <row r="11" spans="1:216" ht="12.65" customHeight="1">
      <c r="A11" s="110" t="s">
        <v>194</v>
      </c>
      <c r="B11" s="31"/>
      <c r="C11" s="31"/>
      <c r="D11" s="31"/>
      <c r="E11" s="31"/>
      <c r="F11" s="8"/>
      <c r="G11" s="8"/>
      <c r="H11" s="8"/>
      <c r="I11" s="8"/>
      <c r="J11" s="8"/>
      <c r="K11" s="8"/>
      <c r="L11" s="8"/>
    </row>
    <row r="12" spans="1:216" ht="12.65" customHeight="1">
      <c r="A12" s="111" t="s">
        <v>679</v>
      </c>
      <c r="B12" s="31"/>
      <c r="C12" s="31"/>
      <c r="D12" s="31"/>
      <c r="E12" s="31"/>
      <c r="F12" s="8"/>
      <c r="G12" s="8"/>
      <c r="H12" s="8"/>
      <c r="I12" s="8"/>
      <c r="J12" s="8"/>
      <c r="K12" s="8"/>
      <c r="L12" s="8"/>
    </row>
    <row r="13" spans="1:216" ht="12.65" customHeight="1">
      <c r="A13" s="13"/>
      <c r="B13" s="14" t="s">
        <v>674</v>
      </c>
      <c r="C13" s="14" t="s">
        <v>675</v>
      </c>
      <c r="D13" s="14" t="s">
        <v>676</v>
      </c>
      <c r="E13" s="14" t="s">
        <v>677</v>
      </c>
      <c r="F13" s="32" t="s">
        <v>75</v>
      </c>
      <c r="G13" s="15"/>
      <c r="H13" s="14" t="s">
        <v>444</v>
      </c>
      <c r="I13" s="14" t="s">
        <v>445</v>
      </c>
      <c r="J13" s="14" t="s">
        <v>446</v>
      </c>
      <c r="K13" s="14" t="s">
        <v>447</v>
      </c>
      <c r="L13" s="32" t="s">
        <v>75</v>
      </c>
      <c r="M13" s="10"/>
      <c r="N13" s="153" t="s">
        <v>678</v>
      </c>
      <c r="O13" s="153" t="s">
        <v>448</v>
      </c>
      <c r="P13" s="153" t="s">
        <v>400</v>
      </c>
      <c r="Q13" s="153" t="s">
        <v>303</v>
      </c>
      <c r="R13" s="153" t="s">
        <v>304</v>
      </c>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row>
    <row r="14" spans="1:216" ht="12.65" customHeight="1">
      <c r="A14" s="17" t="s">
        <v>13</v>
      </c>
      <c r="B14" s="33">
        <v>6.9600000000000009</v>
      </c>
      <c r="C14" s="33"/>
      <c r="D14" s="33"/>
      <c r="E14" s="33"/>
      <c r="F14" s="131">
        <f t="shared" ref="F14:F31" si="0">SUM(B14:E14)</f>
        <v>6.9600000000000009</v>
      </c>
      <c r="G14" s="34"/>
      <c r="H14" s="33">
        <v>0.21779999999999997</v>
      </c>
      <c r="I14" s="33"/>
      <c r="J14" s="33"/>
      <c r="K14" s="33">
        <v>9.2975999999999992</v>
      </c>
      <c r="L14" s="132">
        <v>9.5153999999999996</v>
      </c>
      <c r="M14" s="35"/>
      <c r="N14" s="154">
        <v>12.331</v>
      </c>
      <c r="O14" s="154">
        <v>3.6360000000000001</v>
      </c>
      <c r="P14" s="154">
        <v>1.246</v>
      </c>
      <c r="Q14" s="154">
        <v>4.1240000000000006</v>
      </c>
      <c r="R14" s="154">
        <v>2.0179999999999998</v>
      </c>
    </row>
    <row r="15" spans="1:216" ht="12.65" customHeight="1">
      <c r="A15" s="17" t="s">
        <v>14</v>
      </c>
      <c r="B15" s="33"/>
      <c r="C15" s="33"/>
      <c r="D15" s="33"/>
      <c r="E15" s="33"/>
      <c r="F15" s="131">
        <f t="shared" si="0"/>
        <v>0</v>
      </c>
      <c r="G15" s="34"/>
      <c r="H15" s="33"/>
      <c r="I15" s="33"/>
      <c r="J15" s="33"/>
      <c r="K15" s="36"/>
      <c r="L15" s="132">
        <v>0</v>
      </c>
      <c r="M15" s="35"/>
      <c r="N15" s="154">
        <v>0</v>
      </c>
      <c r="O15" s="154">
        <v>0</v>
      </c>
      <c r="P15" s="33"/>
      <c r="Q15" s="33">
        <v>3.1300000000000001E-2</v>
      </c>
      <c r="R15" s="154">
        <v>0.80020000000000002</v>
      </c>
    </row>
    <row r="16" spans="1:216" ht="12.65" customHeight="1">
      <c r="A16" s="17" t="s">
        <v>15</v>
      </c>
      <c r="B16" s="33">
        <v>5</v>
      </c>
      <c r="C16" s="33">
        <v>15.1556</v>
      </c>
      <c r="D16" s="33">
        <v>1.3356999999999999</v>
      </c>
      <c r="E16" s="36">
        <v>4.3619310000000002</v>
      </c>
      <c r="F16" s="131">
        <f t="shared" si="0"/>
        <v>25.853231000000001</v>
      </c>
      <c r="G16" s="34"/>
      <c r="H16" s="33">
        <v>6.865800000000001</v>
      </c>
      <c r="I16" s="33">
        <v>4.2702999999999998</v>
      </c>
      <c r="J16" s="33">
        <v>6.6389999999999993</v>
      </c>
      <c r="K16" s="36">
        <v>1.7250000000000001</v>
      </c>
      <c r="L16" s="132">
        <v>19.500100000000003</v>
      </c>
      <c r="M16" s="35"/>
      <c r="N16" s="154">
        <v>36.896900000000002</v>
      </c>
      <c r="O16" s="154">
        <v>21.030099999999997</v>
      </c>
      <c r="P16" s="154">
        <v>16.981199999999998</v>
      </c>
      <c r="Q16" s="154">
        <v>50.600899999999989</v>
      </c>
      <c r="R16" s="154">
        <v>9.8856000000000019</v>
      </c>
    </row>
    <row r="17" spans="1:18" ht="12.65" customHeight="1">
      <c r="A17" s="17" t="s">
        <v>16</v>
      </c>
      <c r="B17" s="33">
        <v>0.99299999999999999</v>
      </c>
      <c r="C17" s="33">
        <v>5.2271000000000001</v>
      </c>
      <c r="D17" s="33">
        <v>3.8917000000000006</v>
      </c>
      <c r="E17" s="36">
        <v>6.7634919999999985</v>
      </c>
      <c r="F17" s="131">
        <f t="shared" si="0"/>
        <v>16.875291999999998</v>
      </c>
      <c r="G17" s="34"/>
      <c r="H17" s="33">
        <v>3.3875999999999999</v>
      </c>
      <c r="I17" s="33">
        <v>2.1652999999999998</v>
      </c>
      <c r="J17" s="33">
        <v>2.0460999999999996</v>
      </c>
      <c r="K17" s="36">
        <v>5.1127999999999991</v>
      </c>
      <c r="L17" s="132">
        <v>12.711799999999997</v>
      </c>
      <c r="M17" s="35"/>
      <c r="N17" s="154">
        <v>12.883100000000001</v>
      </c>
      <c r="O17" s="154">
        <v>17.590399999999999</v>
      </c>
      <c r="P17" s="154">
        <v>45.07950000000001</v>
      </c>
      <c r="Q17" s="154">
        <v>18.34419999999999</v>
      </c>
      <c r="R17" s="154">
        <v>21.892099999999999</v>
      </c>
    </row>
    <row r="18" spans="1:18" ht="12.65" customHeight="1">
      <c r="A18" s="17" t="s">
        <v>17</v>
      </c>
      <c r="B18" s="33"/>
      <c r="C18" s="33"/>
      <c r="D18" s="33"/>
      <c r="E18" s="33"/>
      <c r="F18" s="131">
        <f t="shared" si="0"/>
        <v>0</v>
      </c>
      <c r="G18" s="34"/>
      <c r="H18" s="33"/>
      <c r="I18" s="33"/>
      <c r="J18" s="33">
        <v>0.10100000000000001</v>
      </c>
      <c r="K18" s="33"/>
      <c r="L18" s="132">
        <v>0.10100000000000001</v>
      </c>
      <c r="M18" s="35"/>
      <c r="N18" s="33">
        <v>0</v>
      </c>
      <c r="O18" s="33">
        <v>1.3088</v>
      </c>
      <c r="P18" s="154"/>
      <c r="Q18" s="154">
        <v>0.23749999999999999</v>
      </c>
      <c r="R18" s="154"/>
    </row>
    <row r="19" spans="1:18" ht="12.65" customHeight="1">
      <c r="A19" s="17" t="s">
        <v>18</v>
      </c>
      <c r="B19" s="33">
        <v>0.62919999999999998</v>
      </c>
      <c r="C19" s="33">
        <v>0.80720000000000003</v>
      </c>
      <c r="D19" s="33">
        <v>1.1000999999999999</v>
      </c>
      <c r="E19" s="33">
        <v>2.7066020000000002</v>
      </c>
      <c r="F19" s="131">
        <f t="shared" si="0"/>
        <v>5.2431020000000004</v>
      </c>
      <c r="G19" s="34"/>
      <c r="H19" s="33">
        <v>0.35600000000000004</v>
      </c>
      <c r="I19" s="33">
        <v>4.4315000000000007</v>
      </c>
      <c r="J19" s="33">
        <v>3.7504</v>
      </c>
      <c r="K19" s="33">
        <v>5.9944000000000006</v>
      </c>
      <c r="L19" s="132">
        <v>14.532300000000003</v>
      </c>
      <c r="M19" s="35"/>
      <c r="N19" s="154">
        <v>4.4441000000000006</v>
      </c>
      <c r="O19" s="154">
        <v>4.6082999999999998</v>
      </c>
      <c r="P19" s="154">
        <v>0.6522</v>
      </c>
      <c r="Q19" s="33">
        <v>2.0720000000000001</v>
      </c>
      <c r="R19" s="154">
        <v>1.0209999999999999</v>
      </c>
    </row>
    <row r="20" spans="1:18" ht="12.65" customHeight="1">
      <c r="A20" s="17" t="s">
        <v>19</v>
      </c>
      <c r="B20" s="33">
        <v>2.4902000000000002</v>
      </c>
      <c r="C20" s="33">
        <v>7.0038999999999998</v>
      </c>
      <c r="D20" s="33">
        <v>2.9564000000000004</v>
      </c>
      <c r="E20" s="33">
        <v>28.538422999999998</v>
      </c>
      <c r="F20" s="131">
        <f t="shared" si="0"/>
        <v>40.988923</v>
      </c>
      <c r="G20" s="34"/>
      <c r="H20" s="33">
        <v>3.1299000000000006</v>
      </c>
      <c r="I20" s="33">
        <v>12.937400000000002</v>
      </c>
      <c r="J20" s="33">
        <v>13.217599999999999</v>
      </c>
      <c r="K20" s="33">
        <v>18.180000000000003</v>
      </c>
      <c r="L20" s="132">
        <v>47.441299999999998</v>
      </c>
      <c r="M20" s="35"/>
      <c r="N20" s="154">
        <v>29.485300000000002</v>
      </c>
      <c r="O20" s="154">
        <v>41.255000000000003</v>
      </c>
      <c r="P20" s="154">
        <v>33.667600000000007</v>
      </c>
      <c r="Q20" s="154">
        <v>19.688899999999997</v>
      </c>
      <c r="R20" s="154">
        <v>27.032400000000024</v>
      </c>
    </row>
    <row r="21" spans="1:18" ht="12.65" customHeight="1">
      <c r="A21" s="17" t="s">
        <v>21</v>
      </c>
      <c r="B21" s="33"/>
      <c r="C21" s="33">
        <v>7.3824999999999994</v>
      </c>
      <c r="D21" s="33">
        <v>2.4209000000000001</v>
      </c>
      <c r="E21" s="33">
        <v>1.263253</v>
      </c>
      <c r="F21" s="131">
        <f t="shared" si="0"/>
        <v>11.066653000000001</v>
      </c>
      <c r="G21" s="34"/>
      <c r="H21" s="33">
        <v>15.9269</v>
      </c>
      <c r="I21" s="33">
        <v>8.0482999999999993</v>
      </c>
      <c r="J21" s="33">
        <v>1.5255000000000005</v>
      </c>
      <c r="K21" s="33">
        <v>5.3472000000000008</v>
      </c>
      <c r="L21" s="132">
        <v>30.847900000000003</v>
      </c>
      <c r="M21" s="35"/>
      <c r="N21" s="154">
        <v>15.878899999999998</v>
      </c>
      <c r="O21" s="154">
        <v>33.439499999999995</v>
      </c>
      <c r="P21" s="154">
        <v>21.430699999999998</v>
      </c>
      <c r="Q21" s="154">
        <v>25.2332</v>
      </c>
      <c r="R21" s="154">
        <v>39.583400000000005</v>
      </c>
    </row>
    <row r="22" spans="1:18" ht="12.65" customHeight="1">
      <c r="A22" s="17" t="s">
        <v>22</v>
      </c>
      <c r="B22" s="33"/>
      <c r="C22" s="33"/>
      <c r="D22" s="33"/>
      <c r="E22" s="33"/>
      <c r="F22" s="131">
        <f t="shared" si="0"/>
        <v>0</v>
      </c>
      <c r="G22" s="34"/>
      <c r="H22" s="33">
        <v>2.266</v>
      </c>
      <c r="I22" s="33">
        <v>0.6522</v>
      </c>
      <c r="J22" s="33"/>
      <c r="K22" s="33">
        <v>0.12609999999999999</v>
      </c>
      <c r="L22" s="132">
        <v>3.0443000000000002</v>
      </c>
      <c r="M22" s="35"/>
      <c r="N22" s="154">
        <v>1.1229999999999998</v>
      </c>
      <c r="O22" s="154">
        <v>1.3292999999999999</v>
      </c>
      <c r="P22" s="154">
        <v>4.9255000000000004</v>
      </c>
      <c r="Q22" s="154">
        <v>2.8797000000000001</v>
      </c>
      <c r="R22" s="154">
        <v>3.3365</v>
      </c>
    </row>
    <row r="23" spans="1:18" ht="12.65" customHeight="1">
      <c r="A23" s="17" t="s">
        <v>24</v>
      </c>
      <c r="B23" s="33"/>
      <c r="C23" s="33">
        <v>2.8814000000000002</v>
      </c>
      <c r="D23" s="33">
        <v>3.4219999999999997</v>
      </c>
      <c r="E23" s="33">
        <v>10.544941</v>
      </c>
      <c r="F23" s="131">
        <f t="shared" si="0"/>
        <v>16.848340999999998</v>
      </c>
      <c r="G23" s="34"/>
      <c r="H23" s="33">
        <v>0.96500000000000008</v>
      </c>
      <c r="I23" s="33">
        <v>4.1843999999999992</v>
      </c>
      <c r="J23" s="33">
        <v>0.7833</v>
      </c>
      <c r="K23" s="33">
        <v>7.194799999999999</v>
      </c>
      <c r="L23" s="132">
        <v>12.9208</v>
      </c>
      <c r="M23" s="35"/>
      <c r="N23" s="154">
        <v>25.567599999999999</v>
      </c>
      <c r="O23" s="154">
        <v>34.029600000000002</v>
      </c>
      <c r="P23" s="154">
        <v>26.278599999999997</v>
      </c>
      <c r="Q23" s="154">
        <v>27.1891</v>
      </c>
      <c r="R23" s="154">
        <v>27.450600000000005</v>
      </c>
    </row>
    <row r="24" spans="1:18" ht="12.65" customHeight="1">
      <c r="A24" s="17" t="s">
        <v>26</v>
      </c>
      <c r="B24" s="33">
        <v>8.4755999999999982</v>
      </c>
      <c r="C24" s="33">
        <v>12.110199999999997</v>
      </c>
      <c r="D24" s="33">
        <v>13.453800000000001</v>
      </c>
      <c r="E24" s="33">
        <v>17.413038901322711</v>
      </c>
      <c r="F24" s="131">
        <f t="shared" si="0"/>
        <v>51.4526389013227</v>
      </c>
      <c r="G24" s="34"/>
      <c r="H24" s="33">
        <v>9.1457000000000015</v>
      </c>
      <c r="I24" s="33">
        <v>15.304699999999995</v>
      </c>
      <c r="J24" s="33">
        <v>11.8848</v>
      </c>
      <c r="K24" s="33">
        <v>22.407700000000006</v>
      </c>
      <c r="L24" s="132">
        <v>58.742900000000006</v>
      </c>
      <c r="M24" s="35"/>
      <c r="N24" s="154">
        <v>47.188899999999997</v>
      </c>
      <c r="O24" s="154">
        <v>55.079400000000007</v>
      </c>
      <c r="P24" s="154">
        <v>45.887599999999992</v>
      </c>
      <c r="Q24" s="154">
        <v>49.103699999999996</v>
      </c>
      <c r="R24" s="154">
        <v>33.46700000000002</v>
      </c>
    </row>
    <row r="25" spans="1:18" ht="12.65" customHeight="1">
      <c r="A25" s="17" t="s">
        <v>362</v>
      </c>
      <c r="B25" s="33">
        <v>5.5E-2</v>
      </c>
      <c r="C25" s="33"/>
      <c r="D25" s="33"/>
      <c r="E25" s="33">
        <v>1.2776293899999998</v>
      </c>
      <c r="F25" s="131">
        <f t="shared" si="0"/>
        <v>1.3326293899999997</v>
      </c>
      <c r="G25" s="34"/>
      <c r="H25" s="33"/>
      <c r="I25" s="33">
        <v>0.53090000000000004</v>
      </c>
      <c r="J25" s="33">
        <v>5.0900000000000001E-2</v>
      </c>
      <c r="K25" s="33">
        <v>1.2209000000000001</v>
      </c>
      <c r="L25" s="132">
        <v>1.8027000000000002</v>
      </c>
      <c r="M25" s="35"/>
      <c r="N25" s="154"/>
      <c r="O25" s="154"/>
      <c r="P25" s="154">
        <v>1.5162000000000002</v>
      </c>
      <c r="Q25" s="154">
        <v>0.8468</v>
      </c>
      <c r="R25" s="154">
        <v>1.5646</v>
      </c>
    </row>
    <row r="26" spans="1:18" ht="12.65" customHeight="1">
      <c r="A26" s="17" t="s">
        <v>96</v>
      </c>
      <c r="B26" s="33">
        <v>0.2465</v>
      </c>
      <c r="C26" s="33">
        <v>0.17730000000000001</v>
      </c>
      <c r="D26" s="33"/>
      <c r="E26" s="33">
        <v>3.4779440627398506</v>
      </c>
      <c r="F26" s="131">
        <f t="shared" si="0"/>
        <v>3.9017440627398505</v>
      </c>
      <c r="G26" s="34"/>
      <c r="H26" s="33">
        <v>0.77329999999999999</v>
      </c>
      <c r="I26" s="33">
        <v>0.33829999999999999</v>
      </c>
      <c r="J26" s="33">
        <v>9.3600000000000003E-2</v>
      </c>
      <c r="K26" s="33">
        <v>2.1701999999999999</v>
      </c>
      <c r="L26" s="132">
        <v>3.3754</v>
      </c>
      <c r="M26" s="35"/>
      <c r="N26" s="154">
        <v>2.2712000000000003</v>
      </c>
      <c r="O26" s="154">
        <v>2.0119000000000002</v>
      </c>
      <c r="P26" s="154">
        <v>2.7265000000000006</v>
      </c>
      <c r="Q26" s="154">
        <v>1.0845</v>
      </c>
      <c r="R26" s="154">
        <v>3.1305000000000005</v>
      </c>
    </row>
    <row r="27" spans="1:18" ht="12.65" customHeight="1">
      <c r="A27" s="17" t="s">
        <v>92</v>
      </c>
      <c r="B27" s="33">
        <v>7.509699999999996</v>
      </c>
      <c r="C27" s="33">
        <v>9.9808999999999948</v>
      </c>
      <c r="D27" s="33">
        <v>11.860299999999997</v>
      </c>
      <c r="E27" s="33"/>
      <c r="F27" s="131">
        <f t="shared" si="0"/>
        <v>29.350899999999989</v>
      </c>
      <c r="G27" s="34"/>
      <c r="H27" s="33">
        <v>15.451599999999994</v>
      </c>
      <c r="I27" s="33">
        <v>15.222599999999998</v>
      </c>
      <c r="J27" s="33">
        <v>14.415300000000004</v>
      </c>
      <c r="K27" s="33">
        <v>9.8115999999999897</v>
      </c>
      <c r="L27" s="132">
        <v>54.901099999999992</v>
      </c>
      <c r="M27" s="35"/>
      <c r="N27" s="154">
        <v>45.433400000000006</v>
      </c>
      <c r="O27" s="154">
        <v>22.097599999999996</v>
      </c>
      <c r="P27" s="154">
        <v>15.029699999999993</v>
      </c>
      <c r="Q27" s="154">
        <v>15.472999999999994</v>
      </c>
      <c r="R27" s="154">
        <v>9.167799999999998</v>
      </c>
    </row>
    <row r="28" spans="1:18" ht="12.65" customHeight="1">
      <c r="A28" s="17" t="s">
        <v>27</v>
      </c>
      <c r="B28" s="33"/>
      <c r="C28" s="33"/>
      <c r="D28" s="33"/>
      <c r="E28" s="33">
        <v>11.01571199999999</v>
      </c>
      <c r="F28" s="131">
        <f t="shared" si="0"/>
        <v>11.01571199999999</v>
      </c>
      <c r="G28" s="34"/>
      <c r="H28" s="33"/>
      <c r="I28" s="33"/>
      <c r="J28" s="33"/>
      <c r="K28" s="33"/>
      <c r="L28" s="132">
        <v>0</v>
      </c>
      <c r="M28" s="35"/>
      <c r="N28" s="154">
        <v>1E-4</v>
      </c>
      <c r="O28" s="154">
        <v>0</v>
      </c>
      <c r="P28" s="154">
        <v>1.222</v>
      </c>
      <c r="Q28" s="154">
        <v>0.20949999999999999</v>
      </c>
      <c r="R28" s="154">
        <v>0.46200000000000002</v>
      </c>
    </row>
    <row r="29" spans="1:18" ht="12.65" customHeight="1">
      <c r="A29" s="117" t="s">
        <v>61</v>
      </c>
      <c r="B29" s="131">
        <f>SUM(B14:B28)</f>
        <v>32.359200000000001</v>
      </c>
      <c r="C29" s="131">
        <f>SUM(C14:C28)</f>
        <v>60.726100000000002</v>
      </c>
      <c r="D29" s="131">
        <f>SUM(D14:D28)</f>
        <v>40.440899999999999</v>
      </c>
      <c r="E29" s="131">
        <f>SUM(E14:E28)</f>
        <v>87.36296635406255</v>
      </c>
      <c r="F29" s="131">
        <f>SUM(B29:E29)</f>
        <v>220.88916635406258</v>
      </c>
      <c r="G29" s="34"/>
      <c r="H29" s="131">
        <v>58.485599999999991</v>
      </c>
      <c r="I29" s="131">
        <v>68.085899999999995</v>
      </c>
      <c r="J29" s="131">
        <v>54.497900000000001</v>
      </c>
      <c r="K29" s="131">
        <v>88.367599999999996</v>
      </c>
      <c r="L29" s="132">
        <v>269.43699999999995</v>
      </c>
      <c r="M29" s="35"/>
      <c r="N29" s="132">
        <v>235.01599999999999</v>
      </c>
      <c r="O29" s="132">
        <v>238.85500000000002</v>
      </c>
      <c r="P29" s="132">
        <v>216.64329999999998</v>
      </c>
      <c r="Q29" s="132">
        <v>217.11829999999995</v>
      </c>
      <c r="R29" s="132">
        <v>180.81170000000006</v>
      </c>
    </row>
    <row r="30" spans="1:18" ht="12.65" customHeight="1">
      <c r="A30" s="117" t="s">
        <v>182</v>
      </c>
      <c r="B30" s="131">
        <f>'2'!B49</f>
        <v>4.0337741646798397</v>
      </c>
      <c r="C30" s="131">
        <f>'2'!C49</f>
        <v>7.4681199999999999</v>
      </c>
      <c r="D30" s="131">
        <f>'2'!D49</f>
        <v>5.1972275300000002</v>
      </c>
      <c r="E30" s="131">
        <f>'2'!E49</f>
        <v>8.2604348400000003</v>
      </c>
      <c r="F30" s="131">
        <f>SUM(B30:E30)</f>
        <v>24.959556534679841</v>
      </c>
      <c r="G30" s="34"/>
      <c r="H30" s="132">
        <f>'2'!H49</f>
        <v>3.4292500000000006</v>
      </c>
      <c r="I30" s="132">
        <f>'2'!I49</f>
        <v>5.8294063000000005</v>
      </c>
      <c r="J30" s="132">
        <f>'2'!J49</f>
        <v>4.9203645279999995</v>
      </c>
      <c r="K30" s="132">
        <f>'2'!K49</f>
        <v>5.468033114815591</v>
      </c>
      <c r="L30" s="132">
        <f>SUM(H30:K30)</f>
        <v>19.647053942815592</v>
      </c>
      <c r="M30" s="35"/>
      <c r="N30" s="132">
        <v>29.245513875</v>
      </c>
      <c r="O30" s="132">
        <v>16.408099999999997</v>
      </c>
      <c r="P30" s="132">
        <v>19.8734266343691</v>
      </c>
      <c r="Q30" s="132">
        <v>22.127830060783982</v>
      </c>
      <c r="R30" s="132">
        <v>22.399500000000003</v>
      </c>
    </row>
    <row r="31" spans="1:18" ht="12.65" customHeight="1">
      <c r="A31" s="117" t="s">
        <v>190</v>
      </c>
      <c r="B31" s="131">
        <f>'2'!B59</f>
        <v>350.06373885822904</v>
      </c>
      <c r="C31" s="131">
        <f>'2'!C59</f>
        <v>425.25682470177662</v>
      </c>
      <c r="D31" s="131">
        <f>'2'!D59</f>
        <v>558.62799961222311</v>
      </c>
      <c r="E31" s="131">
        <v>812.72611075495558</v>
      </c>
      <c r="F31" s="131">
        <f t="shared" si="0"/>
        <v>2146.6746739271844</v>
      </c>
      <c r="G31" s="34"/>
      <c r="H31" s="132">
        <v>373.21769765759996</v>
      </c>
      <c r="I31" s="132">
        <v>441.2823362992001</v>
      </c>
      <c r="J31" s="132">
        <v>462.42652342670004</v>
      </c>
      <c r="K31" s="132">
        <v>393.3839749274162</v>
      </c>
      <c r="L31" s="132">
        <v>1670.3105323109162</v>
      </c>
      <c r="M31" s="35"/>
      <c r="N31" s="132">
        <v>1899.3124296011758</v>
      </c>
      <c r="O31" s="132">
        <v>1860.1629608903488</v>
      </c>
      <c r="P31" s="132">
        <v>1691.844949409332</v>
      </c>
      <c r="Q31" s="132">
        <v>1172.5208456081882</v>
      </c>
      <c r="R31" s="132">
        <v>1565.1053056993378</v>
      </c>
    </row>
    <row r="33" spans="1:14" ht="12.65" customHeight="1">
      <c r="A33" s="7"/>
    </row>
    <row r="34" spans="1:14" ht="12.65" customHeight="1">
      <c r="A34" s="110" t="s">
        <v>195</v>
      </c>
    </row>
    <row r="35" spans="1:14" ht="12.65" customHeight="1">
      <c r="A35" s="110" t="s">
        <v>677</v>
      </c>
    </row>
    <row r="36" spans="1:14" ht="12" customHeight="1">
      <c r="A36" s="13" t="s">
        <v>62</v>
      </c>
      <c r="B36" s="14" t="s">
        <v>187</v>
      </c>
      <c r="C36" s="14" t="s">
        <v>188</v>
      </c>
      <c r="D36" s="14" t="s">
        <v>10</v>
      </c>
      <c r="E36" s="14" t="s">
        <v>31</v>
      </c>
      <c r="F36" s="32" t="s">
        <v>91</v>
      </c>
      <c r="G36" s="16" t="s">
        <v>165</v>
      </c>
      <c r="H36" s="14" t="s">
        <v>75</v>
      </c>
    </row>
    <row r="37" spans="1:14" ht="12.65" customHeight="1">
      <c r="A37" s="17" t="s">
        <v>13</v>
      </c>
      <c r="B37" s="38"/>
      <c r="C37" s="38"/>
      <c r="D37" s="38"/>
      <c r="E37" s="38"/>
      <c r="F37" s="38"/>
      <c r="G37" s="38"/>
      <c r="H37" s="133"/>
    </row>
    <row r="38" spans="1:14" ht="12.65" customHeight="1">
      <c r="A38" s="17" t="s">
        <v>14</v>
      </c>
      <c r="B38" s="38"/>
      <c r="C38" s="38"/>
      <c r="D38" s="38"/>
      <c r="E38" s="38"/>
      <c r="F38" s="38"/>
      <c r="G38" s="38"/>
      <c r="H38" s="133"/>
    </row>
    <row r="39" spans="1:14" ht="12.65" customHeight="1">
      <c r="A39" s="17" t="s">
        <v>15</v>
      </c>
      <c r="B39" s="39">
        <v>0.55034000000000005</v>
      </c>
      <c r="C39" s="38"/>
      <c r="D39" s="38"/>
      <c r="E39" s="38">
        <v>1.810333</v>
      </c>
      <c r="F39" s="38">
        <v>2.001258</v>
      </c>
      <c r="G39" s="38"/>
      <c r="H39" s="133">
        <f>SUM(B39:G39)</f>
        <v>4.3619310000000002</v>
      </c>
    </row>
    <row r="40" spans="1:14" ht="12.65" customHeight="1">
      <c r="A40" s="17" t="s">
        <v>16</v>
      </c>
      <c r="B40" s="39">
        <v>5.5428919999999993</v>
      </c>
      <c r="C40" s="38"/>
      <c r="D40" s="38">
        <v>0.70789999999999997</v>
      </c>
      <c r="E40" s="38"/>
      <c r="F40" s="39">
        <v>0.51269999999999993</v>
      </c>
      <c r="G40" s="39"/>
      <c r="H40" s="133">
        <f>SUM(B40:G40)</f>
        <v>6.7634919999999985</v>
      </c>
    </row>
    <row r="41" spans="1:14" ht="12.65" customHeight="1">
      <c r="A41" s="17" t="s">
        <v>17</v>
      </c>
      <c r="B41" s="38"/>
      <c r="C41" s="38"/>
      <c r="D41" s="38"/>
      <c r="E41" s="38"/>
      <c r="F41" s="38"/>
      <c r="G41" s="38"/>
      <c r="H41" s="133"/>
    </row>
    <row r="42" spans="1:14" ht="12.65" customHeight="1">
      <c r="A42" s="17" t="s">
        <v>18</v>
      </c>
      <c r="B42" s="38"/>
      <c r="C42" s="38"/>
      <c r="D42" s="38"/>
      <c r="E42" s="38">
        <v>2.7066020000000002</v>
      </c>
      <c r="F42" s="38"/>
      <c r="G42" s="38"/>
      <c r="H42" s="133">
        <f t="shared" ref="H42:H51" si="1">SUM(B42:G42)</f>
        <v>2.7066020000000002</v>
      </c>
    </row>
    <row r="43" spans="1:14" ht="12.65" customHeight="1">
      <c r="A43" s="17" t="s">
        <v>19</v>
      </c>
      <c r="B43" s="39">
        <v>5.4895329999999989</v>
      </c>
      <c r="C43" s="38"/>
      <c r="D43" s="39">
        <v>0.105836</v>
      </c>
      <c r="E43" s="39">
        <v>11.357315</v>
      </c>
      <c r="F43" s="39">
        <v>11.585739</v>
      </c>
      <c r="G43" s="39"/>
      <c r="H43" s="133">
        <f t="shared" si="1"/>
        <v>28.538422999999998</v>
      </c>
    </row>
    <row r="44" spans="1:14" ht="12" customHeight="1">
      <c r="A44" s="17" t="s">
        <v>21</v>
      </c>
      <c r="B44" s="39">
        <v>0.4007</v>
      </c>
      <c r="C44" s="38"/>
      <c r="D44" s="38">
        <v>7.3399999999999993E-2</v>
      </c>
      <c r="E44" s="38">
        <v>0.78915299999999999</v>
      </c>
      <c r="F44" s="39"/>
      <c r="G44" s="38"/>
      <c r="H44" s="133">
        <f t="shared" si="1"/>
        <v>1.263253</v>
      </c>
      <c r="J44" s="40"/>
    </row>
    <row r="45" spans="1:14" ht="12.65" customHeight="1">
      <c r="A45" s="17" t="s">
        <v>22</v>
      </c>
      <c r="B45" s="39"/>
      <c r="C45" s="38"/>
      <c r="D45" s="38"/>
      <c r="E45" s="38"/>
      <c r="F45" s="38"/>
      <c r="G45" s="38"/>
      <c r="H45" s="133"/>
    </row>
    <row r="46" spans="1:14" ht="12.65" customHeight="1">
      <c r="A46" s="17" t="s">
        <v>24</v>
      </c>
      <c r="B46" s="39">
        <v>1.7809000000000001</v>
      </c>
      <c r="C46" s="38"/>
      <c r="D46" s="38"/>
      <c r="E46" s="38">
        <v>2.8835410000000001</v>
      </c>
      <c r="F46" s="39">
        <v>5.8804999999999996</v>
      </c>
      <c r="G46" s="38"/>
      <c r="H46" s="133">
        <f t="shared" si="1"/>
        <v>10.544941</v>
      </c>
    </row>
    <row r="47" spans="1:14" ht="12.65" customHeight="1">
      <c r="A47" s="17" t="s">
        <v>26</v>
      </c>
      <c r="B47" s="39">
        <v>2.3740203086537957</v>
      </c>
      <c r="C47" s="38"/>
      <c r="D47" s="39">
        <v>0.72185878253357805</v>
      </c>
      <c r="E47" s="39">
        <v>14.006839807344656</v>
      </c>
      <c r="F47" s="39">
        <v>0.31032000279068106</v>
      </c>
      <c r="G47" s="38"/>
      <c r="H47" s="133">
        <f t="shared" si="1"/>
        <v>17.413038901322711</v>
      </c>
      <c r="N47" s="9" t="s">
        <v>305</v>
      </c>
    </row>
    <row r="48" spans="1:14" ht="12.65" customHeight="1">
      <c r="A48" s="17" t="s">
        <v>362</v>
      </c>
      <c r="B48" s="39">
        <v>0.79919999999999991</v>
      </c>
      <c r="C48" s="38">
        <v>7.0000000000000007E-2</v>
      </c>
      <c r="D48" s="39">
        <v>0.19416</v>
      </c>
      <c r="E48" s="39">
        <v>0.21426938999999998</v>
      </c>
      <c r="F48" s="38"/>
      <c r="G48" s="38"/>
      <c r="H48" s="133">
        <f t="shared" si="1"/>
        <v>1.2776293899999998</v>
      </c>
    </row>
    <row r="49" spans="1:8" ht="12.65" customHeight="1">
      <c r="A49" s="17" t="s">
        <v>96</v>
      </c>
      <c r="B49" s="38">
        <v>0.25792426238266747</v>
      </c>
      <c r="C49" s="39"/>
      <c r="D49" s="39"/>
      <c r="E49" s="38">
        <v>3.2200198003571829</v>
      </c>
      <c r="F49" s="38"/>
      <c r="G49" s="38"/>
      <c r="H49" s="133">
        <f>SUM(B49:G49)</f>
        <v>3.4779440627398506</v>
      </c>
    </row>
    <row r="50" spans="1:8" ht="12.65" customHeight="1">
      <c r="A50" s="17" t="s">
        <v>92</v>
      </c>
      <c r="B50" s="39"/>
      <c r="C50" s="38"/>
      <c r="D50" s="38"/>
      <c r="E50" s="38"/>
      <c r="F50" s="38"/>
      <c r="G50" s="38"/>
      <c r="H50" s="133"/>
    </row>
    <row r="51" spans="1:8" ht="12.65" customHeight="1">
      <c r="A51" s="17" t="s">
        <v>27</v>
      </c>
      <c r="B51" s="51">
        <v>0.23</v>
      </c>
      <c r="C51" s="51">
        <v>10.644942999999989</v>
      </c>
      <c r="D51" s="51">
        <v>0.14076900000000001</v>
      </c>
      <c r="E51" s="51"/>
      <c r="F51" s="51"/>
      <c r="G51" s="51"/>
      <c r="H51" s="133">
        <f t="shared" si="1"/>
        <v>11.01571199999999</v>
      </c>
    </row>
    <row r="52" spans="1:8" ht="12.65" customHeight="1">
      <c r="A52" s="136" t="s">
        <v>61</v>
      </c>
      <c r="B52" s="133">
        <f t="shared" ref="B52:F52" si="2">SUM(B37:B51)</f>
        <v>17.425509571036461</v>
      </c>
      <c r="C52" s="133">
        <f t="shared" si="2"/>
        <v>10.714942999999989</v>
      </c>
      <c r="D52" s="133">
        <f t="shared" si="2"/>
        <v>1.943923782533578</v>
      </c>
      <c r="E52" s="133">
        <f t="shared" si="2"/>
        <v>36.988072997701842</v>
      </c>
      <c r="F52" s="133">
        <f t="shared" si="2"/>
        <v>20.290517002790679</v>
      </c>
      <c r="G52" s="133"/>
      <c r="H52" s="133">
        <f>SUM(B52:G52)</f>
        <v>87.36296635406255</v>
      </c>
    </row>
    <row r="53" spans="1:8" ht="12.65" customHeight="1">
      <c r="A53" s="41"/>
      <c r="B53" s="41"/>
      <c r="C53" s="41"/>
      <c r="D53" s="41"/>
      <c r="F53" s="41"/>
      <c r="G53" s="42"/>
      <c r="H53" s="147"/>
    </row>
    <row r="54" spans="1:8" ht="31.5">
      <c r="A54" s="13"/>
      <c r="B54" s="32" t="s">
        <v>187</v>
      </c>
      <c r="C54" s="37" t="s">
        <v>55</v>
      </c>
      <c r="D54" s="43" t="s">
        <v>79</v>
      </c>
      <c r="E54" s="43" t="s">
        <v>76</v>
      </c>
      <c r="F54" s="43" t="s">
        <v>77</v>
      </c>
      <c r="G54" s="32" t="s">
        <v>75</v>
      </c>
      <c r="H54" s="44"/>
    </row>
    <row r="55" spans="1:8" ht="12.65" customHeight="1">
      <c r="A55" s="117" t="s">
        <v>182</v>
      </c>
      <c r="B55" s="134">
        <v>1.3968481800000001</v>
      </c>
      <c r="C55" s="134"/>
      <c r="D55" s="134"/>
      <c r="E55" s="134">
        <v>0.56322000000000005</v>
      </c>
      <c r="F55" s="134">
        <v>6.3003666599999999</v>
      </c>
      <c r="G55" s="134">
        <f>SUM(B55:F55)</f>
        <v>8.2604348400000003</v>
      </c>
      <c r="H55" s="44"/>
    </row>
    <row r="56" spans="1:8" ht="12.65" customHeight="1">
      <c r="A56" s="117" t="s">
        <v>190</v>
      </c>
      <c r="B56" s="134">
        <v>51.168616517435133</v>
      </c>
      <c r="C56" s="134">
        <v>2.1488010123999999</v>
      </c>
      <c r="D56" s="134">
        <v>721.25719517662048</v>
      </c>
      <c r="E56" s="134">
        <v>22.806528853200003</v>
      </c>
      <c r="F56" s="134">
        <v>15.344969195300003</v>
      </c>
      <c r="G56" s="134">
        <f>SUM(B56:F56)</f>
        <v>812.72611075495558</v>
      </c>
      <c r="H56" s="45"/>
    </row>
    <row r="57" spans="1:8" ht="12.65" customHeight="1">
      <c r="E57" s="10"/>
    </row>
    <row r="58" spans="1:8" ht="12.65" customHeight="1">
      <c r="E58" s="10"/>
    </row>
    <row r="59" spans="1:8" ht="12.65" customHeight="1">
      <c r="A59" s="7" t="s">
        <v>673</v>
      </c>
      <c r="E59" s="10"/>
    </row>
    <row r="60" spans="1:8" ht="12.65" customHeight="1">
      <c r="E60" s="10"/>
      <c r="F60" s="7"/>
    </row>
  </sheetData>
  <phoneticPr fontId="0" type="noConversion"/>
  <pageMargins left="0.75" right="0.75" top="1" bottom="1" header="0.5" footer="0.5"/>
  <pageSetup scale="62"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8:X43"/>
  <sheetViews>
    <sheetView topLeftCell="A5" workbookViewId="0">
      <selection activeCell="E47" sqref="E47"/>
    </sheetView>
  </sheetViews>
  <sheetFormatPr defaultColWidth="8.81640625" defaultRowHeight="12.65" customHeight="1"/>
  <cols>
    <col min="1" max="1" width="15.7265625" style="9" customWidth="1"/>
    <col min="2" max="12" width="7.7265625" style="9" customWidth="1"/>
    <col min="13" max="13" width="10.7265625" style="9" bestFit="1" customWidth="1"/>
    <col min="14" max="16" width="9.1796875" style="9" customWidth="1"/>
    <col min="17" max="21" width="8.81640625" style="9"/>
    <col min="22" max="22" width="6" style="9" customWidth="1"/>
    <col min="23" max="16384" width="8.81640625" style="9"/>
  </cols>
  <sheetData>
    <row r="8" spans="1:24" ht="12.65" customHeight="1">
      <c r="A8" s="130" t="s">
        <v>47</v>
      </c>
      <c r="B8" s="8"/>
      <c r="C8" s="8"/>
      <c r="D8" s="8"/>
      <c r="E8" s="8"/>
      <c r="F8" s="8"/>
      <c r="G8" s="8"/>
      <c r="H8" s="8"/>
      <c r="I8" s="8"/>
      <c r="J8" s="8"/>
      <c r="K8" s="8"/>
    </row>
    <row r="9" spans="1:24" ht="12.65" customHeight="1">
      <c r="A9" s="10" t="s">
        <v>5</v>
      </c>
      <c r="B9" s="8"/>
      <c r="C9" s="8"/>
      <c r="D9" s="8"/>
      <c r="E9" s="8"/>
      <c r="F9" s="8"/>
      <c r="G9" s="8"/>
      <c r="H9" s="8"/>
      <c r="I9" s="8"/>
      <c r="J9" s="8"/>
      <c r="K9" s="8"/>
      <c r="Q9" s="27"/>
      <c r="R9" s="27"/>
      <c r="S9" s="27"/>
      <c r="T9" s="27"/>
      <c r="U9" s="27"/>
      <c r="V9" s="27"/>
      <c r="W9" s="27"/>
      <c r="X9" s="27"/>
    </row>
    <row r="10" spans="1:24" ht="12.65" customHeight="1">
      <c r="B10" s="8"/>
      <c r="C10" s="8"/>
      <c r="D10" s="8"/>
      <c r="E10" s="8"/>
      <c r="F10" s="8"/>
      <c r="G10" s="8"/>
      <c r="H10" s="8"/>
      <c r="I10" s="8"/>
      <c r="J10" s="8"/>
      <c r="K10" s="8"/>
      <c r="Q10" s="27"/>
      <c r="R10" s="27"/>
      <c r="S10" s="27"/>
      <c r="T10" s="27"/>
      <c r="U10" s="27"/>
      <c r="V10" s="27"/>
      <c r="W10" s="27"/>
      <c r="X10" s="27"/>
    </row>
    <row r="11" spans="1:24" ht="12.65" customHeight="1">
      <c r="A11" s="110" t="s">
        <v>196</v>
      </c>
      <c r="B11" s="23"/>
      <c r="C11" s="23"/>
      <c r="D11" s="23"/>
      <c r="E11" s="23"/>
      <c r="F11" s="23"/>
      <c r="H11" s="8"/>
      <c r="I11" s="8"/>
      <c r="J11" s="8"/>
      <c r="K11" s="8"/>
      <c r="Q11" s="27"/>
      <c r="R11" s="27"/>
      <c r="S11" s="27"/>
      <c r="T11" s="27"/>
      <c r="U11" s="27"/>
      <c r="V11" s="27"/>
      <c r="W11" s="27"/>
      <c r="X11" s="27"/>
    </row>
    <row r="12" spans="1:24" ht="12.65" customHeight="1">
      <c r="A12" s="25"/>
      <c r="B12" s="8"/>
      <c r="C12" s="8"/>
      <c r="D12" s="8"/>
      <c r="E12" s="8"/>
      <c r="F12" s="8"/>
      <c r="G12" s="46"/>
      <c r="H12" s="8"/>
      <c r="I12" s="8"/>
      <c r="J12" s="8"/>
      <c r="K12" s="8"/>
      <c r="N12" s="27"/>
      <c r="O12" s="27"/>
      <c r="P12" s="27"/>
      <c r="Q12" s="27"/>
      <c r="R12" s="27"/>
      <c r="S12" s="27"/>
      <c r="T12" s="27"/>
      <c r="U12" s="189"/>
      <c r="V12" s="189"/>
      <c r="W12" s="27"/>
    </row>
    <row r="13" spans="1:24" ht="12.65" customHeight="1">
      <c r="A13" s="47"/>
      <c r="B13" s="14" t="s">
        <v>674</v>
      </c>
      <c r="C13" s="14" t="s">
        <v>675</v>
      </c>
      <c r="D13" s="14" t="s">
        <v>676</v>
      </c>
      <c r="E13" s="14" t="s">
        <v>677</v>
      </c>
      <c r="F13" s="32" t="s">
        <v>75</v>
      </c>
      <c r="G13" s="15"/>
      <c r="H13" s="14" t="s">
        <v>444</v>
      </c>
      <c r="I13" s="14" t="s">
        <v>445</v>
      </c>
      <c r="J13" s="14" t="s">
        <v>446</v>
      </c>
      <c r="K13" s="14" t="s">
        <v>447</v>
      </c>
      <c r="L13" s="32" t="s">
        <v>75</v>
      </c>
      <c r="N13" s="153" t="s">
        <v>678</v>
      </c>
      <c r="O13" s="153" t="s">
        <v>448</v>
      </c>
      <c r="P13" s="153" t="s">
        <v>400</v>
      </c>
      <c r="Q13" s="153" t="s">
        <v>303</v>
      </c>
      <c r="R13" s="153" t="s">
        <v>304</v>
      </c>
      <c r="S13" s="27"/>
      <c r="T13" s="27"/>
      <c r="U13" s="27"/>
      <c r="V13" s="27"/>
      <c r="W13" s="27"/>
      <c r="X13" s="27"/>
    </row>
    <row r="14" spans="1:24" s="50" customFormat="1" ht="12.65" customHeight="1">
      <c r="A14" s="48" t="s">
        <v>44</v>
      </c>
      <c r="B14" s="38">
        <v>24.26019999999999</v>
      </c>
      <c r="C14" s="38">
        <v>41.894300000000015</v>
      </c>
      <c r="D14" s="38">
        <v>25.649000000000008</v>
      </c>
      <c r="E14" s="38">
        <v>30.237000000000009</v>
      </c>
      <c r="F14" s="134">
        <f t="shared" ref="F14:F19" si="0">SUM(B14:E14)</f>
        <v>122.04050000000002</v>
      </c>
      <c r="G14" s="49"/>
      <c r="H14" s="38">
        <v>39.157300000000006</v>
      </c>
      <c r="I14" s="38">
        <v>33.578799999999994</v>
      </c>
      <c r="J14" s="38">
        <v>28.593500000000013</v>
      </c>
      <c r="K14" s="38">
        <v>42.448899999999988</v>
      </c>
      <c r="L14" s="134">
        <f>SUM(H14:K14)</f>
        <v>143.77849999999998</v>
      </c>
      <c r="N14" s="51">
        <v>113.02430000000001</v>
      </c>
      <c r="O14" s="51">
        <v>114.096</v>
      </c>
      <c r="P14" s="51">
        <v>91.48439999999998</v>
      </c>
      <c r="Q14" s="51">
        <v>115.02579999999999</v>
      </c>
      <c r="R14" s="51">
        <v>88.305499999999938</v>
      </c>
      <c r="S14" s="52"/>
      <c r="T14" s="52"/>
      <c r="U14" s="52"/>
      <c r="V14" s="52"/>
      <c r="W14" s="52"/>
      <c r="X14" s="52"/>
    </row>
    <row r="15" spans="1:24" s="50" customFormat="1" ht="12.65" customHeight="1">
      <c r="A15" s="48" t="s">
        <v>46</v>
      </c>
      <c r="B15" s="38">
        <v>1.3544000000000003</v>
      </c>
      <c r="C15" s="38">
        <v>8.5483999999999938</v>
      </c>
      <c r="D15" s="38">
        <v>6.6237999999999992</v>
      </c>
      <c r="E15" s="38">
        <v>21.002600000000005</v>
      </c>
      <c r="F15" s="134">
        <f t="shared" si="0"/>
        <v>37.529200000000003</v>
      </c>
      <c r="G15" s="53"/>
      <c r="H15" s="38">
        <v>6.8575999999999997</v>
      </c>
      <c r="I15" s="38">
        <v>8.1359999999999975</v>
      </c>
      <c r="J15" s="38">
        <v>14.085699999999999</v>
      </c>
      <c r="K15" s="38">
        <v>9.402000000000001</v>
      </c>
      <c r="L15" s="134">
        <f>SUM(H15:K15)</f>
        <v>38.481299999999997</v>
      </c>
      <c r="N15" s="51">
        <v>52.212199999999996</v>
      </c>
      <c r="O15" s="51">
        <v>26.6539</v>
      </c>
      <c r="P15" s="51">
        <v>52.826099999999997</v>
      </c>
      <c r="Q15" s="51">
        <v>13.6165</v>
      </c>
      <c r="R15" s="51">
        <v>9.9412000000000003</v>
      </c>
      <c r="S15" s="52"/>
      <c r="T15" s="52"/>
      <c r="U15" s="52"/>
      <c r="V15" s="52"/>
      <c r="W15" s="52"/>
      <c r="X15" s="52"/>
    </row>
    <row r="16" spans="1:24" s="50" customFormat="1" ht="12.65" customHeight="1">
      <c r="A16" s="48" t="s">
        <v>45</v>
      </c>
      <c r="B16" s="38">
        <v>0.75680000000000003</v>
      </c>
      <c r="C16" s="38">
        <v>1.8161999999999998</v>
      </c>
      <c r="D16" s="38">
        <v>2.2377999999999991</v>
      </c>
      <c r="E16" s="38">
        <v>12.015099999999995</v>
      </c>
      <c r="F16" s="134">
        <f t="shared" si="0"/>
        <v>16.825899999999994</v>
      </c>
      <c r="G16" s="54"/>
      <c r="H16" s="38">
        <v>4.5518999999999998</v>
      </c>
      <c r="I16" s="38">
        <v>6.6996000000000011</v>
      </c>
      <c r="J16" s="38">
        <v>1.4905000000000002</v>
      </c>
      <c r="K16" s="38">
        <v>12.935899999999998</v>
      </c>
      <c r="L16" s="134">
        <f>SUM(H16:K16)</f>
        <v>25.677900000000001</v>
      </c>
      <c r="N16" s="51">
        <v>27.204799999999999</v>
      </c>
      <c r="O16" s="51">
        <v>44.842299999999994</v>
      </c>
      <c r="P16" s="51">
        <v>29.057500000000012</v>
      </c>
      <c r="Q16" s="51">
        <v>46.016600000000032</v>
      </c>
      <c r="R16" s="51">
        <v>35.622599999999991</v>
      </c>
      <c r="S16" s="52"/>
      <c r="T16" s="52"/>
      <c r="U16" s="52"/>
      <c r="V16" s="52"/>
      <c r="W16" s="52"/>
      <c r="X16" s="52"/>
    </row>
    <row r="17" spans="1:24" s="50" customFormat="1" ht="12.65" customHeight="1">
      <c r="A17" s="48" t="s">
        <v>48</v>
      </c>
      <c r="B17" s="38">
        <v>1.3845999999999998</v>
      </c>
      <c r="C17" s="38">
        <v>3.1720000000000002</v>
      </c>
      <c r="D17" s="38">
        <v>3.0882999999999989</v>
      </c>
      <c r="E17" s="38">
        <v>4.5078000000000014</v>
      </c>
      <c r="F17" s="134">
        <f t="shared" si="0"/>
        <v>12.152699999999999</v>
      </c>
      <c r="G17" s="49"/>
      <c r="H17" s="38">
        <v>2.7828999999999993</v>
      </c>
      <c r="I17" s="38">
        <v>5.325899999999999</v>
      </c>
      <c r="J17" s="38">
        <v>3.7143999999999995</v>
      </c>
      <c r="K17" s="38">
        <v>6.2119000000000009</v>
      </c>
      <c r="L17" s="134">
        <f>SUM(H17:K17)</f>
        <v>18.0351</v>
      </c>
      <c r="N17" s="51">
        <v>12.284300000000002</v>
      </c>
      <c r="O17" s="51">
        <v>14.698799999999999</v>
      </c>
      <c r="P17" s="51">
        <v>12.5601</v>
      </c>
      <c r="Q17" s="51">
        <v>13.371700000000002</v>
      </c>
      <c r="R17" s="51">
        <v>22.180599999999988</v>
      </c>
      <c r="S17" s="52"/>
      <c r="T17" s="52"/>
      <c r="U17" s="52"/>
      <c r="V17" s="52"/>
      <c r="W17" s="52"/>
      <c r="X17" s="52"/>
    </row>
    <row r="18" spans="1:24" s="50" customFormat="1" ht="12.65" customHeight="1">
      <c r="A18" s="48" t="s">
        <v>41</v>
      </c>
      <c r="B18" s="38">
        <v>4.6032000000000002</v>
      </c>
      <c r="C18" s="38">
        <v>5.2951999999999959</v>
      </c>
      <c r="D18" s="38">
        <v>2.842000000000001</v>
      </c>
      <c r="E18" s="38">
        <v>19.601500000000001</v>
      </c>
      <c r="F18" s="134">
        <f t="shared" si="0"/>
        <v>32.341899999999995</v>
      </c>
      <c r="G18" s="53"/>
      <c r="H18" s="38">
        <v>5.1358999999999995</v>
      </c>
      <c r="I18" s="38">
        <v>14.345599999999997</v>
      </c>
      <c r="J18" s="38">
        <v>6.6233999999999957</v>
      </c>
      <c r="K18" s="38">
        <v>17.589600000000001</v>
      </c>
      <c r="L18" s="134">
        <f>SUM(H18:K18)</f>
        <v>43.694499999999991</v>
      </c>
      <c r="N18" s="51">
        <v>31.7622</v>
      </c>
      <c r="O18" s="51">
        <v>39.265900000000002</v>
      </c>
      <c r="P18" s="51">
        <v>30.715200000000006</v>
      </c>
      <c r="Q18" s="51">
        <v>29.08769999999997</v>
      </c>
      <c r="R18" s="51">
        <v>24.761800000000001</v>
      </c>
      <c r="S18" s="52"/>
      <c r="T18" s="52"/>
      <c r="U18" s="52"/>
      <c r="V18" s="52"/>
      <c r="W18" s="52"/>
      <c r="X18" s="52"/>
    </row>
    <row r="19" spans="1:24" s="50" customFormat="1" ht="12.65" customHeight="1">
      <c r="A19" s="135" t="s">
        <v>61</v>
      </c>
      <c r="B19" s="134">
        <f>SUM(B14:B18)</f>
        <v>32.359199999999987</v>
      </c>
      <c r="C19" s="134">
        <f>SUM(C14:C18)</f>
        <v>60.726100000000002</v>
      </c>
      <c r="D19" s="134">
        <f>SUM(D14:D18)</f>
        <v>40.440899999999999</v>
      </c>
      <c r="E19" s="134">
        <f>SUM(E14:E18)</f>
        <v>87.364000000000004</v>
      </c>
      <c r="F19" s="134">
        <f t="shared" si="0"/>
        <v>220.89019999999999</v>
      </c>
      <c r="G19" s="54"/>
      <c r="H19" s="134">
        <f>SUM(H14:H18)</f>
        <v>58.485599999999998</v>
      </c>
      <c r="I19" s="134">
        <f>SUM(I14:I18)</f>
        <v>68.085899999999981</v>
      </c>
      <c r="J19" s="134">
        <f>SUM(J14:J18)</f>
        <v>54.5075</v>
      </c>
      <c r="K19" s="134">
        <f>SUM(K14:K18)</f>
        <v>88.58829999999999</v>
      </c>
      <c r="L19" s="134">
        <f>SUM(L14:L18)</f>
        <v>269.66729999999995</v>
      </c>
      <c r="N19" s="134">
        <v>236.48780000000002</v>
      </c>
      <c r="O19" s="134">
        <v>239.55689999999998</v>
      </c>
      <c r="P19" s="134">
        <v>216.64330000000001</v>
      </c>
      <c r="Q19" s="134">
        <v>217.11829999999998</v>
      </c>
      <c r="R19" s="134">
        <v>180.81169999999992</v>
      </c>
      <c r="S19" s="52"/>
      <c r="T19" s="52"/>
      <c r="U19" s="52"/>
      <c r="V19" s="52"/>
      <c r="W19" s="52"/>
      <c r="X19" s="52"/>
    </row>
    <row r="20" spans="1:24" ht="12.65" customHeight="1">
      <c r="H20" s="10"/>
      <c r="S20" s="27"/>
      <c r="T20" s="27"/>
      <c r="U20" s="27"/>
      <c r="V20" s="27"/>
      <c r="W20" s="27"/>
      <c r="X20" s="27"/>
    </row>
    <row r="21" spans="1:24" ht="12.65" customHeight="1">
      <c r="A21" s="110" t="s">
        <v>221</v>
      </c>
      <c r="B21" s="23"/>
      <c r="C21" s="23"/>
      <c r="D21" s="23"/>
      <c r="E21" s="23"/>
      <c r="F21" s="23"/>
      <c r="H21" s="8"/>
      <c r="I21" s="8"/>
      <c r="J21" s="8"/>
      <c r="K21" s="8"/>
      <c r="R21" s="8"/>
      <c r="S21" s="27"/>
      <c r="T21" s="27"/>
      <c r="U21" s="27"/>
      <c r="V21" s="27"/>
      <c r="W21" s="27"/>
      <c r="X21" s="27"/>
    </row>
    <row r="22" spans="1:24" ht="12.65" customHeight="1">
      <c r="A22" s="28"/>
      <c r="B22" s="23"/>
      <c r="C22" s="23"/>
      <c r="D22" s="23"/>
      <c r="E22" s="23"/>
      <c r="F22" s="23"/>
      <c r="H22" s="8"/>
      <c r="I22" s="8"/>
      <c r="J22" s="8"/>
      <c r="K22" s="8"/>
      <c r="N22" s="27"/>
      <c r="O22" s="27"/>
      <c r="P22" s="27"/>
      <c r="Q22" s="27"/>
      <c r="R22" s="160"/>
      <c r="S22" s="160"/>
      <c r="T22" s="160"/>
      <c r="U22" s="27"/>
      <c r="V22" s="189"/>
      <c r="W22" s="189"/>
      <c r="X22" s="27"/>
    </row>
    <row r="23" spans="1:24" ht="12.65" customHeight="1">
      <c r="A23" s="47"/>
      <c r="B23" s="14" t="s">
        <v>674</v>
      </c>
      <c r="C23" s="14" t="s">
        <v>675</v>
      </c>
      <c r="D23" s="14" t="s">
        <v>676</v>
      </c>
      <c r="E23" s="14" t="s">
        <v>677</v>
      </c>
      <c r="F23" s="32" t="s">
        <v>75</v>
      </c>
      <c r="G23" s="55"/>
      <c r="H23" s="14" t="s">
        <v>444</v>
      </c>
      <c r="I23" s="14" t="s">
        <v>445</v>
      </c>
      <c r="J23" s="14" t="s">
        <v>446</v>
      </c>
      <c r="K23" s="14" t="s">
        <v>447</v>
      </c>
      <c r="L23" s="32" t="s">
        <v>75</v>
      </c>
      <c r="N23" s="153" t="s">
        <v>678</v>
      </c>
      <c r="O23" s="153" t="s">
        <v>448</v>
      </c>
      <c r="P23" s="153" t="s">
        <v>400</v>
      </c>
      <c r="Q23" s="153" t="s">
        <v>303</v>
      </c>
      <c r="R23" s="153" t="s">
        <v>304</v>
      </c>
      <c r="S23" s="27"/>
      <c r="T23" s="27"/>
      <c r="U23" s="27"/>
      <c r="V23" s="27"/>
      <c r="W23" s="27"/>
      <c r="X23" s="27"/>
    </row>
    <row r="24" spans="1:24" s="50" customFormat="1" ht="12.65" customHeight="1">
      <c r="A24" s="48" t="s">
        <v>44</v>
      </c>
      <c r="B24" s="38">
        <v>3.49233182467984</v>
      </c>
      <c r="C24" s="38">
        <v>6.7546059400000003</v>
      </c>
      <c r="D24" s="38">
        <v>4.2918357019999993</v>
      </c>
      <c r="E24" s="38">
        <v>7.442345274</v>
      </c>
      <c r="F24" s="134">
        <f t="shared" ref="F24:F29" si="1">SUM(B24:E24)</f>
        <v>21.98111874067984</v>
      </c>
      <c r="G24" s="53"/>
      <c r="H24" s="38">
        <v>2.9756381625000006</v>
      </c>
      <c r="I24" s="38">
        <v>5.4131287700000001</v>
      </c>
      <c r="J24" s="38">
        <v>4.395161624</v>
      </c>
      <c r="K24" s="38">
        <v>4.6725436978155903</v>
      </c>
      <c r="L24" s="134">
        <f t="shared" ref="L24:L28" si="2">SUM(H24:K24)</f>
        <v>17.456472254315592</v>
      </c>
      <c r="N24" s="51">
        <v>26.298027894299999</v>
      </c>
      <c r="O24" s="51">
        <v>14.184290342731799</v>
      </c>
      <c r="P24" s="51">
        <v>17.481384200760498</v>
      </c>
      <c r="Q24" s="51">
        <v>20.039253561618537</v>
      </c>
      <c r="R24" s="51">
        <v>19.029706438736572</v>
      </c>
      <c r="S24" s="52"/>
      <c r="T24" s="52"/>
      <c r="U24" s="52"/>
      <c r="V24" s="52"/>
      <c r="W24" s="52"/>
      <c r="X24" s="52"/>
    </row>
    <row r="25" spans="1:24" s="50" customFormat="1" ht="12.65" customHeight="1">
      <c r="A25" s="48" t="s">
        <v>46</v>
      </c>
      <c r="B25" s="38">
        <v>0.18985907500000002</v>
      </c>
      <c r="C25" s="38">
        <v>0.44238427200000002</v>
      </c>
      <c r="D25" s="38">
        <v>0.15836739599999999</v>
      </c>
      <c r="E25" s="38">
        <v>0.300953478</v>
      </c>
      <c r="F25" s="134">
        <f t="shared" si="1"/>
        <v>1.0915642210000001</v>
      </c>
      <c r="G25" s="53"/>
      <c r="H25" s="38">
        <v>0.26857262500000001</v>
      </c>
      <c r="I25" s="38">
        <v>0.1923121075</v>
      </c>
      <c r="J25" s="38">
        <v>0.264787632</v>
      </c>
      <c r="K25" s="38">
        <v>0.40103642699999997</v>
      </c>
      <c r="L25" s="134">
        <f t="shared" si="2"/>
        <v>1.1267087915</v>
      </c>
      <c r="N25" s="51">
        <v>1.3571002258</v>
      </c>
      <c r="O25" s="51">
        <v>1.1914966731000001</v>
      </c>
      <c r="P25" s="51">
        <v>1.1735624606086001</v>
      </c>
      <c r="Q25" s="51">
        <v>0.89704205399544801</v>
      </c>
      <c r="R25" s="51">
        <v>1.2585453225498078</v>
      </c>
      <c r="S25" s="52"/>
      <c r="T25" s="52"/>
      <c r="U25" s="52"/>
      <c r="V25" s="52"/>
      <c r="W25" s="52"/>
      <c r="X25" s="52"/>
    </row>
    <row r="26" spans="1:24" s="50" customFormat="1" ht="12.65" customHeight="1">
      <c r="A26" s="48" t="s">
        <v>45</v>
      </c>
      <c r="B26" s="38">
        <v>3.3511985000000001E-2</v>
      </c>
      <c r="C26" s="38">
        <v>0.107991484</v>
      </c>
      <c r="D26" s="38">
        <v>0.32853864999999999</v>
      </c>
      <c r="E26" s="38">
        <v>0.16332754199999999</v>
      </c>
      <c r="F26" s="134">
        <f t="shared" si="1"/>
        <v>0.63336966099999992</v>
      </c>
      <c r="G26" s="53"/>
      <c r="H26" s="38">
        <v>6.9660537499999994E-2</v>
      </c>
      <c r="I26" s="38">
        <v>0.1010593075</v>
      </c>
      <c r="J26" s="38">
        <v>9.3556055999999999E-2</v>
      </c>
      <c r="K26" s="38">
        <v>9.4562374500000004E-2</v>
      </c>
      <c r="L26" s="134">
        <f t="shared" si="2"/>
        <v>0.35883827549999997</v>
      </c>
      <c r="N26" s="51">
        <v>0.56549269559999993</v>
      </c>
      <c r="O26" s="51">
        <v>0.32391510300000004</v>
      </c>
      <c r="P26" s="51">
        <v>0.43048007150000006</v>
      </c>
      <c r="Q26" s="51">
        <v>0.40299688363999997</v>
      </c>
      <c r="R26" s="51">
        <v>0.27472053340000002</v>
      </c>
      <c r="S26" s="52"/>
      <c r="T26" s="52"/>
      <c r="U26" s="52"/>
      <c r="V26" s="52"/>
      <c r="W26" s="52"/>
      <c r="X26" s="52"/>
    </row>
    <row r="27" spans="1:24" s="50" customFormat="1" ht="12.65" customHeight="1">
      <c r="A27" s="48" t="s">
        <v>48</v>
      </c>
      <c r="B27" s="38">
        <v>3.8193224999999997E-2</v>
      </c>
      <c r="C27" s="38">
        <v>0.11871842000000001</v>
      </c>
      <c r="D27" s="38">
        <v>0.209670208</v>
      </c>
      <c r="E27" s="38">
        <v>0.1614564</v>
      </c>
      <c r="F27" s="134">
        <f t="shared" si="1"/>
        <v>0.52803825300000007</v>
      </c>
      <c r="G27" s="53"/>
      <c r="H27" s="38">
        <v>9.7671275000000016E-2</v>
      </c>
      <c r="I27" s="38">
        <v>7.2637862499999997E-2</v>
      </c>
      <c r="J27" s="38">
        <v>0.10565862399999998</v>
      </c>
      <c r="K27" s="38">
        <v>0.12708307799999999</v>
      </c>
      <c r="L27" s="134">
        <f t="shared" si="2"/>
        <v>0.40305083949999998</v>
      </c>
      <c r="N27" s="51">
        <v>0.59050571799999996</v>
      </c>
      <c r="O27" s="51">
        <v>0.29601602400000004</v>
      </c>
      <c r="P27" s="51">
        <v>0.17902798249999999</v>
      </c>
      <c r="Q27" s="51">
        <v>0.17994246380000001</v>
      </c>
      <c r="R27" s="51">
        <v>0.22260978469999998</v>
      </c>
      <c r="S27" s="52"/>
      <c r="T27" s="52"/>
      <c r="U27" s="52"/>
      <c r="V27" s="52"/>
      <c r="W27" s="52"/>
      <c r="X27" s="52"/>
    </row>
    <row r="28" spans="1:24" s="50" customFormat="1" ht="12.65" customHeight="1">
      <c r="A28" s="48" t="s">
        <v>41</v>
      </c>
      <c r="B28" s="38">
        <v>0.27987805500000001</v>
      </c>
      <c r="C28" s="38">
        <v>4.4419884E-2</v>
      </c>
      <c r="D28" s="38">
        <v>0.208815574</v>
      </c>
      <c r="E28" s="38">
        <v>0.192352146</v>
      </c>
      <c r="F28" s="134">
        <f t="shared" si="1"/>
        <v>0.72546565899999993</v>
      </c>
      <c r="G28" s="53"/>
      <c r="H28" s="38">
        <v>1.7707400000000002E-2</v>
      </c>
      <c r="I28" s="38">
        <v>5.0268252499999999E-2</v>
      </c>
      <c r="J28" s="38">
        <v>6.1200591999999991E-2</v>
      </c>
      <c r="K28" s="38">
        <v>0.1728075375</v>
      </c>
      <c r="L28" s="134">
        <f t="shared" si="2"/>
        <v>0.30198378199999998</v>
      </c>
      <c r="N28" s="51">
        <v>0.43438734130000001</v>
      </c>
      <c r="O28" s="51">
        <v>0.41235384809999998</v>
      </c>
      <c r="P28" s="51">
        <v>0.60897191900000003</v>
      </c>
      <c r="Q28" s="51">
        <v>0.60859509772999998</v>
      </c>
      <c r="R28" s="51">
        <v>0.48118322699999994</v>
      </c>
      <c r="S28" s="52"/>
      <c r="T28" s="52"/>
      <c r="U28" s="52"/>
      <c r="V28" s="52"/>
      <c r="W28" s="52"/>
      <c r="X28" s="52"/>
    </row>
    <row r="29" spans="1:24" s="50" customFormat="1" ht="12.65" customHeight="1">
      <c r="A29" s="135" t="s">
        <v>182</v>
      </c>
      <c r="B29" s="134">
        <v>4.0337741646798397</v>
      </c>
      <c r="C29" s="134">
        <v>7.4681199999999999</v>
      </c>
      <c r="D29" s="134">
        <v>5.1972275300000002</v>
      </c>
      <c r="E29" s="134">
        <v>8.2604348400000003</v>
      </c>
      <c r="F29" s="134">
        <f t="shared" si="1"/>
        <v>24.959556534679841</v>
      </c>
      <c r="G29" s="53"/>
      <c r="H29" s="134">
        <f>SUM(H24:H28)</f>
        <v>3.4292500000000006</v>
      </c>
      <c r="I29" s="134">
        <f>SUM(I24:I28)</f>
        <v>5.8294063000000005</v>
      </c>
      <c r="J29" s="134">
        <f>SUM(J24:J28)</f>
        <v>4.9203645279999995</v>
      </c>
      <c r="K29" s="134">
        <v>7.555743099999999</v>
      </c>
      <c r="L29" s="134">
        <f>SUM(L24:L28)</f>
        <v>19.647053942815592</v>
      </c>
      <c r="N29" s="134">
        <v>29.245513874999997</v>
      </c>
      <c r="O29" s="134">
        <v>16.408071990931798</v>
      </c>
      <c r="P29" s="134">
        <v>19.873426634369096</v>
      </c>
      <c r="Q29" s="134">
        <v>22.127830060783985</v>
      </c>
      <c r="R29" s="134">
        <v>21.266765306386379</v>
      </c>
      <c r="S29" s="52"/>
      <c r="T29" s="52"/>
      <c r="U29" s="52"/>
      <c r="V29" s="52"/>
      <c r="W29" s="52"/>
      <c r="X29" s="52"/>
    </row>
    <row r="30" spans="1:24" ht="12.65" customHeight="1">
      <c r="A30" s="28"/>
      <c r="B30" s="23"/>
      <c r="C30" s="23"/>
      <c r="D30" s="23"/>
      <c r="E30" s="23"/>
      <c r="F30" s="23"/>
      <c r="H30" s="8"/>
      <c r="I30" s="8"/>
      <c r="J30" s="8"/>
      <c r="K30" s="8"/>
      <c r="N30" s="27"/>
      <c r="O30" s="27"/>
      <c r="P30" s="27"/>
      <c r="Q30" s="27"/>
      <c r="R30" s="160"/>
      <c r="S30" s="160"/>
      <c r="T30" s="160"/>
      <c r="U30" s="27"/>
      <c r="V30" s="189"/>
      <c r="W30" s="189"/>
      <c r="X30" s="27"/>
    </row>
    <row r="31" spans="1:24" ht="12.65" customHeight="1">
      <c r="A31" s="110" t="s">
        <v>231</v>
      </c>
      <c r="B31" s="23"/>
      <c r="C31" s="23"/>
      <c r="D31" s="23"/>
      <c r="E31" s="23"/>
      <c r="F31" s="23"/>
      <c r="H31" s="8"/>
      <c r="I31" s="8"/>
      <c r="J31" s="8"/>
      <c r="K31" s="8"/>
      <c r="R31" s="8"/>
      <c r="S31" s="27"/>
      <c r="T31" s="27"/>
      <c r="U31" s="27"/>
      <c r="V31" s="27"/>
      <c r="W31" s="27"/>
      <c r="X31" s="27"/>
    </row>
    <row r="32" spans="1:24" ht="12.65" customHeight="1">
      <c r="A32" s="28"/>
      <c r="B32" s="23"/>
      <c r="C32" s="23"/>
      <c r="D32" s="23"/>
      <c r="E32" s="23"/>
      <c r="F32" s="23"/>
      <c r="H32" s="8"/>
      <c r="I32" s="8"/>
      <c r="J32" s="8"/>
      <c r="K32" s="8"/>
      <c r="N32" s="27"/>
      <c r="O32" s="27"/>
      <c r="P32" s="27"/>
      <c r="Q32" s="161"/>
      <c r="R32" s="160"/>
      <c r="S32" s="160"/>
      <c r="T32" s="160"/>
      <c r="U32" s="27"/>
      <c r="V32" s="189"/>
      <c r="W32" s="189"/>
      <c r="X32" s="27"/>
    </row>
    <row r="33" spans="1:24" ht="12.65" customHeight="1">
      <c r="A33" s="47"/>
      <c r="B33" s="14" t="s">
        <v>674</v>
      </c>
      <c r="C33" s="14" t="s">
        <v>675</v>
      </c>
      <c r="D33" s="14" t="s">
        <v>676</v>
      </c>
      <c r="E33" s="14" t="s">
        <v>677</v>
      </c>
      <c r="F33" s="32" t="s">
        <v>75</v>
      </c>
      <c r="G33" s="55"/>
      <c r="H33" s="14" t="s">
        <v>444</v>
      </c>
      <c r="I33" s="14" t="s">
        <v>445</v>
      </c>
      <c r="J33" s="14" t="s">
        <v>446</v>
      </c>
      <c r="K33" s="14" t="s">
        <v>447</v>
      </c>
      <c r="L33" s="32" t="s">
        <v>75</v>
      </c>
      <c r="N33" s="153" t="s">
        <v>678</v>
      </c>
      <c r="O33" s="153" t="s">
        <v>448</v>
      </c>
      <c r="P33" s="153" t="s">
        <v>400</v>
      </c>
      <c r="Q33" s="153" t="s">
        <v>303</v>
      </c>
      <c r="R33" s="153" t="s">
        <v>304</v>
      </c>
      <c r="S33" s="27"/>
      <c r="T33" s="27"/>
      <c r="U33" s="27"/>
      <c r="V33" s="27"/>
      <c r="W33" s="27"/>
      <c r="X33" s="27"/>
    </row>
    <row r="34" spans="1:24" s="50" customFormat="1" ht="12.65" customHeight="1">
      <c r="A34" s="48" t="s">
        <v>44</v>
      </c>
      <c r="B34" s="38">
        <v>60.366091138800002</v>
      </c>
      <c r="C34" s="38">
        <v>52.313358213899988</v>
      </c>
      <c r="D34" s="38">
        <v>51.670014629459587</v>
      </c>
      <c r="E34" s="38">
        <v>54.922383328587479</v>
      </c>
      <c r="F34" s="134">
        <f t="shared" ref="F34:F40" si="3">SUM(B34:E34)</f>
        <v>219.27184731074706</v>
      </c>
      <c r="G34" s="53"/>
      <c r="H34" s="38">
        <v>63.9481265804</v>
      </c>
      <c r="I34" s="38">
        <v>79.726197918400004</v>
      </c>
      <c r="J34" s="38">
        <v>66.307354852199992</v>
      </c>
      <c r="K34" s="38">
        <v>53.728287536000003</v>
      </c>
      <c r="L34" s="134">
        <f t="shared" ref="L34:L39" si="4">SUM(H34:K34)</f>
        <v>263.70996688699995</v>
      </c>
      <c r="N34" s="51">
        <v>343.52710039185274</v>
      </c>
      <c r="O34" s="51">
        <v>209.14486755760001</v>
      </c>
      <c r="P34" s="51">
        <v>203.10544517337922</v>
      </c>
      <c r="Q34" s="51">
        <v>217.5073001076</v>
      </c>
      <c r="R34" s="51">
        <v>185.51527356400001</v>
      </c>
      <c r="S34" s="52"/>
      <c r="T34" s="52"/>
      <c r="U34" s="52"/>
      <c r="V34" s="52"/>
      <c r="W34" s="52"/>
      <c r="X34" s="52"/>
    </row>
    <row r="35" spans="1:24" s="50" customFormat="1" ht="12.65" customHeight="1">
      <c r="A35" s="48" t="s">
        <v>46</v>
      </c>
      <c r="B35" s="38">
        <v>6.5737211141999996</v>
      </c>
      <c r="C35" s="38">
        <v>6.1777041650999989</v>
      </c>
      <c r="D35" s="38">
        <v>5.8720929917483016</v>
      </c>
      <c r="E35" s="38">
        <v>6.4858049230737578</v>
      </c>
      <c r="F35" s="134">
        <f t="shared" si="3"/>
        <v>25.109323194122055</v>
      </c>
      <c r="G35" s="53"/>
      <c r="H35" s="38">
        <v>7.8491549829999991</v>
      </c>
      <c r="I35" s="38">
        <v>9.5211421382000001</v>
      </c>
      <c r="J35" s="38">
        <v>9.2289129890999995</v>
      </c>
      <c r="K35" s="38">
        <v>5.8545762127999996</v>
      </c>
      <c r="L35" s="134">
        <f t="shared" si="4"/>
        <v>32.453786323099997</v>
      </c>
      <c r="N35" s="51">
        <v>51.188451192200006</v>
      </c>
      <c r="O35" s="51">
        <v>25.620451012100002</v>
      </c>
      <c r="P35" s="51">
        <v>24.192185338199998</v>
      </c>
      <c r="Q35" s="51">
        <v>25.759562616299995</v>
      </c>
      <c r="R35" s="51">
        <v>18.219861827700001</v>
      </c>
      <c r="S35" s="52"/>
      <c r="T35" s="52"/>
      <c r="U35" s="52"/>
      <c r="V35" s="52"/>
      <c r="W35" s="52"/>
      <c r="X35" s="52"/>
    </row>
    <row r="36" spans="1:24" s="50" customFormat="1" ht="12.65" customHeight="1">
      <c r="A36" s="48" t="s">
        <v>45</v>
      </c>
      <c r="B36" s="38">
        <v>5.9095033181999996</v>
      </c>
      <c r="C36" s="38">
        <v>9.0532314729000021</v>
      </c>
      <c r="D36" s="38">
        <v>7.06429665973541</v>
      </c>
      <c r="E36" s="38">
        <v>9.5047434592897275</v>
      </c>
      <c r="F36" s="134">
        <f t="shared" si="3"/>
        <v>31.531774910125137</v>
      </c>
      <c r="G36" s="53"/>
      <c r="H36" s="38">
        <v>7.9381428438000006</v>
      </c>
      <c r="I36" s="38">
        <v>10.5975502622</v>
      </c>
      <c r="J36" s="38">
        <v>6.8013756958</v>
      </c>
      <c r="K36" s="38">
        <v>7.0988654548000003</v>
      </c>
      <c r="L36" s="134">
        <f t="shared" si="4"/>
        <v>32.4359342566</v>
      </c>
      <c r="N36" s="51">
        <v>42.880201226000004</v>
      </c>
      <c r="O36" s="51">
        <v>30.380853225200003</v>
      </c>
      <c r="P36" s="51">
        <v>27.462905881509599</v>
      </c>
      <c r="Q36" s="51">
        <v>25.863780884100002</v>
      </c>
      <c r="R36" s="51">
        <v>20.376119261799996</v>
      </c>
      <c r="S36" s="52"/>
      <c r="T36" s="52"/>
      <c r="U36" s="52"/>
      <c r="V36" s="52"/>
      <c r="W36" s="52"/>
      <c r="X36" s="52"/>
    </row>
    <row r="37" spans="1:24" s="50" customFormat="1" ht="12.65" customHeight="1">
      <c r="A37" s="48" t="s">
        <v>48</v>
      </c>
      <c r="B37" s="38">
        <v>10.6898800618</v>
      </c>
      <c r="C37" s="38">
        <v>8.6431066082999983</v>
      </c>
      <c r="D37" s="38">
        <v>8.8332359322015268</v>
      </c>
      <c r="E37" s="38">
        <v>9.0741644294739476</v>
      </c>
      <c r="F37" s="134">
        <f t="shared" si="3"/>
        <v>37.240387031775469</v>
      </c>
      <c r="G37" s="53"/>
      <c r="H37" s="38">
        <v>14.176512226600005</v>
      </c>
      <c r="I37" s="38">
        <v>15.551175690599997</v>
      </c>
      <c r="J37" s="38">
        <v>10.9675461217</v>
      </c>
      <c r="K37" s="38">
        <v>10.541622889000001</v>
      </c>
      <c r="L37" s="134">
        <f t="shared" si="4"/>
        <v>51.2368569279</v>
      </c>
      <c r="N37" s="51">
        <v>57.152281171299997</v>
      </c>
      <c r="O37" s="51">
        <v>41.718184869399998</v>
      </c>
      <c r="P37" s="51">
        <v>42.216448022479199</v>
      </c>
      <c r="Q37" s="51">
        <v>33.802735387200002</v>
      </c>
      <c r="R37" s="51">
        <v>20.992934929900002</v>
      </c>
      <c r="S37" s="52"/>
      <c r="T37" s="52"/>
      <c r="U37" s="52"/>
      <c r="V37" s="52"/>
      <c r="W37" s="52"/>
      <c r="X37" s="52"/>
    </row>
    <row r="38" spans="1:24" s="50" customFormat="1" ht="12.65" customHeight="1">
      <c r="A38" s="48" t="s">
        <v>41</v>
      </c>
      <c r="B38" s="38">
        <v>23.8757897658</v>
      </c>
      <c r="C38" s="38">
        <v>10.936388714400003</v>
      </c>
      <c r="D38" s="38">
        <v>15.459743399078336</v>
      </c>
      <c r="E38" s="38">
        <v>11.481819437910177</v>
      </c>
      <c r="F38" s="134">
        <f t="shared" si="3"/>
        <v>61.753741317188513</v>
      </c>
      <c r="G38" s="53"/>
      <c r="H38" s="38">
        <v>26.097031423800001</v>
      </c>
      <c r="I38" s="38">
        <v>42.468416889800025</v>
      </c>
      <c r="J38" s="38">
        <v>60.887796967900002</v>
      </c>
      <c r="K38" s="38">
        <v>43.413357276800028</v>
      </c>
      <c r="L38" s="134">
        <f t="shared" si="4"/>
        <v>172.86660255830003</v>
      </c>
      <c r="N38" s="51">
        <v>181.25477935653947</v>
      </c>
      <c r="O38" s="51">
        <v>136.65963863566088</v>
      </c>
      <c r="P38" s="51">
        <v>184.38168149129191</v>
      </c>
      <c r="Q38" s="51">
        <v>104.5897684470619</v>
      </c>
      <c r="R38" s="51">
        <v>88.650674209051189</v>
      </c>
      <c r="S38" s="52"/>
      <c r="T38" s="52"/>
      <c r="U38" s="52"/>
      <c r="V38" s="52"/>
      <c r="W38" s="52"/>
      <c r="X38" s="52"/>
    </row>
    <row r="39" spans="1:24" s="50" customFormat="1" ht="12.65" customHeight="1">
      <c r="A39" s="48" t="s">
        <v>59</v>
      </c>
      <c r="B39" s="38">
        <v>257.26044086556101</v>
      </c>
      <c r="C39" s="38">
        <v>352.03159530975324</v>
      </c>
      <c r="D39" s="38">
        <v>469.72861599999993</v>
      </c>
      <c r="E39" s="38">
        <v>721.25719517662048</v>
      </c>
      <c r="F39" s="134">
        <f t="shared" si="3"/>
        <v>1800.2778473519347</v>
      </c>
      <c r="G39" s="53"/>
      <c r="H39" s="51">
        <v>253.20872959999997</v>
      </c>
      <c r="I39" s="51">
        <v>283.41785340000001</v>
      </c>
      <c r="J39" s="51">
        <v>308.23353680000002</v>
      </c>
      <c r="K39" s="51">
        <v>272.74726555801618</v>
      </c>
      <c r="L39" s="134">
        <f t="shared" si="4"/>
        <v>1117.6073853580162</v>
      </c>
      <c r="N39" s="51">
        <v>1223.3096162632837</v>
      </c>
      <c r="O39" s="51">
        <v>1416.6389655903879</v>
      </c>
      <c r="P39" s="51">
        <v>1210.4862835024721</v>
      </c>
      <c r="Q39" s="51">
        <v>764.99769816592629</v>
      </c>
      <c r="R39" s="51">
        <v>1231.3504419068865</v>
      </c>
      <c r="S39" s="52"/>
      <c r="T39" s="52"/>
      <c r="U39" s="52"/>
      <c r="V39" s="52"/>
      <c r="W39" s="52"/>
      <c r="X39" s="52"/>
    </row>
    <row r="40" spans="1:24" s="50" customFormat="1" ht="12.65" customHeight="1">
      <c r="A40" s="135" t="s">
        <v>190</v>
      </c>
      <c r="B40" s="134">
        <f>SUM(B34:B39)</f>
        <v>364.67542626436102</v>
      </c>
      <c r="C40" s="134">
        <f>SUM(C34:C39)</f>
        <v>439.15538448435325</v>
      </c>
      <c r="D40" s="134">
        <f t="shared" ref="D40:E40" si="5">SUM(D34:D39)</f>
        <v>558.62799961222311</v>
      </c>
      <c r="E40" s="134">
        <f t="shared" si="5"/>
        <v>812.72611075495558</v>
      </c>
      <c r="F40" s="134">
        <f t="shared" si="3"/>
        <v>2175.1849211158928</v>
      </c>
      <c r="G40" s="53"/>
      <c r="H40" s="134">
        <f>SUM(H34:H39)</f>
        <v>373.21769765759996</v>
      </c>
      <c r="I40" s="134">
        <f>SUM(I34:I39)</f>
        <v>441.28233629920004</v>
      </c>
      <c r="J40" s="134">
        <f>SUM(J34:J39)</f>
        <v>462.42652342669999</v>
      </c>
      <c r="K40" s="134">
        <f>SUM(K34:K39)</f>
        <v>393.3839749274162</v>
      </c>
      <c r="L40" s="134">
        <f>SUM(L34:L39)</f>
        <v>1670.3105323109162</v>
      </c>
      <c r="N40" s="134">
        <v>1899.3124296011758</v>
      </c>
      <c r="O40" s="134">
        <v>1860.3726958487487</v>
      </c>
      <c r="P40" s="134">
        <v>1635.3932069992325</v>
      </c>
      <c r="Q40" s="134">
        <v>1190.9234980049882</v>
      </c>
      <c r="R40" s="134">
        <v>1565.1053056993378</v>
      </c>
      <c r="S40" s="52"/>
      <c r="T40" s="52"/>
      <c r="U40" s="52"/>
      <c r="V40" s="52"/>
      <c r="W40" s="52"/>
      <c r="X40" s="52"/>
    </row>
    <row r="41" spans="1:24" ht="12.65" customHeight="1">
      <c r="G41" s="56"/>
      <c r="H41" s="10"/>
    </row>
    <row r="42" spans="1:24" ht="12.65" customHeight="1">
      <c r="A42" s="7" t="s">
        <v>549</v>
      </c>
    </row>
    <row r="43" spans="1:24" ht="12.65" customHeight="1">
      <c r="I43" s="7"/>
    </row>
  </sheetData>
  <mergeCells count="4">
    <mergeCell ref="V32:W32"/>
    <mergeCell ref="U12:V12"/>
    <mergeCell ref="V22:W22"/>
    <mergeCell ref="V30:W30"/>
  </mergeCells>
  <phoneticPr fontId="0" type="noConversion"/>
  <pageMargins left="0.75" right="0.75" top="1" bottom="1" header="0.5" footer="0.5"/>
  <pageSetup scale="60"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H31"/>
  <sheetViews>
    <sheetView workbookViewId="0">
      <selection activeCell="A26" sqref="A26"/>
    </sheetView>
  </sheetViews>
  <sheetFormatPr defaultColWidth="8.81640625" defaultRowHeight="12.65" customHeight="1"/>
  <cols>
    <col min="1" max="1" width="18.7265625" style="9" customWidth="1"/>
    <col min="2" max="13" width="9.7265625" style="9" customWidth="1"/>
    <col min="14" max="14" width="11.81640625" style="9" customWidth="1"/>
    <col min="15" max="16" width="8.81640625" style="9"/>
    <col min="17" max="17" width="4.1796875" style="9" customWidth="1"/>
    <col min="18" max="20" width="8.81640625" style="9"/>
    <col min="21" max="21" width="4.7265625" style="9" customWidth="1"/>
    <col min="22" max="24" width="8.81640625" style="9"/>
    <col min="25" max="25" width="6" style="9" customWidth="1"/>
    <col min="26" max="28" width="8.81640625" style="9"/>
    <col min="29" max="29" width="6" style="9" customWidth="1"/>
    <col min="30" max="33" width="11.453125" style="9" customWidth="1"/>
    <col min="34" max="42" width="10.26953125" style="9" customWidth="1"/>
    <col min="43" max="16384" width="8.81640625" style="9"/>
  </cols>
  <sheetData>
    <row r="2" spans="1:8" ht="12.65" customHeight="1">
      <c r="D2" s="151"/>
    </row>
    <row r="8" spans="1:8" ht="12.65" customHeight="1">
      <c r="A8" s="110" t="s">
        <v>197</v>
      </c>
    </row>
    <row r="9" spans="1:8" ht="12.65" customHeight="1">
      <c r="A9" s="111" t="s">
        <v>66</v>
      </c>
    </row>
    <row r="10" spans="1:8" ht="12.65" customHeight="1">
      <c r="A10" s="112"/>
    </row>
    <row r="11" spans="1:8" ht="12.65" customHeight="1">
      <c r="A11" s="110" t="s">
        <v>677</v>
      </c>
      <c r="B11" s="149"/>
    </row>
    <row r="12" spans="1:8" ht="12.65" customHeight="1">
      <c r="A12" s="190" t="s">
        <v>191</v>
      </c>
      <c r="B12" s="191"/>
      <c r="C12" s="191"/>
      <c r="D12" s="191"/>
      <c r="E12" s="191"/>
      <c r="F12" s="191"/>
      <c r="G12" s="192"/>
      <c r="H12" s="148"/>
    </row>
    <row r="13" spans="1:8" ht="12.65" customHeight="1">
      <c r="A13" s="29"/>
      <c r="B13" s="193" t="s">
        <v>78</v>
      </c>
      <c r="C13" s="193"/>
      <c r="D13" s="193" t="s">
        <v>184</v>
      </c>
      <c r="E13" s="193"/>
      <c r="F13" s="193" t="s">
        <v>29</v>
      </c>
      <c r="G13" s="193"/>
    </row>
    <row r="14" spans="1:8" ht="12.65" customHeight="1">
      <c r="A14" s="57"/>
      <c r="B14" s="58" t="s">
        <v>54</v>
      </c>
      <c r="C14" s="58" t="s">
        <v>5</v>
      </c>
      <c r="D14" s="58" t="s">
        <v>54</v>
      </c>
      <c r="E14" s="58" t="s">
        <v>5</v>
      </c>
      <c r="F14" s="58" t="s">
        <v>54</v>
      </c>
      <c r="G14" s="58" t="s">
        <v>5</v>
      </c>
    </row>
    <row r="15" spans="1:8" ht="12.65" customHeight="1">
      <c r="A15" s="30" t="s">
        <v>93</v>
      </c>
      <c r="B15" s="59">
        <v>0.18524590163934426</v>
      </c>
      <c r="C15" s="59">
        <v>6.33748453036355E-3</v>
      </c>
      <c r="D15" s="164">
        <v>5.5555555555555552E-2</v>
      </c>
      <c r="E15" s="164">
        <v>3.7879361808512252E-4</v>
      </c>
      <c r="F15" s="59">
        <v>0.1537089871611983</v>
      </c>
      <c r="G15" s="59">
        <v>2.3322700965674155E-3</v>
      </c>
    </row>
    <row r="16" spans="1:8" ht="12.65" customHeight="1">
      <c r="A16" s="30" t="s">
        <v>94</v>
      </c>
      <c r="B16" s="59">
        <v>0.60655737704918034</v>
      </c>
      <c r="C16" s="59">
        <v>0.1346496371628883</v>
      </c>
      <c r="D16" s="164">
        <v>0</v>
      </c>
      <c r="E16" s="164">
        <v>0</v>
      </c>
      <c r="F16" s="59">
        <v>0.64336661911554927</v>
      </c>
      <c r="G16" s="59">
        <v>6.0423697238397397E-2</v>
      </c>
    </row>
    <row r="17" spans="1:8" ht="12.65" customHeight="1">
      <c r="A17" s="30" t="s">
        <v>60</v>
      </c>
      <c r="B17" s="59">
        <v>0.18852459016393441</v>
      </c>
      <c r="C17" s="59">
        <v>0.48102032163848846</v>
      </c>
      <c r="D17" s="164">
        <v>0.55555555555555558</v>
      </c>
      <c r="E17" s="164">
        <v>0.35605084925529173</v>
      </c>
      <c r="F17" s="59">
        <v>0.19329529243937232</v>
      </c>
      <c r="G17" s="59">
        <v>0.13274765033587793</v>
      </c>
    </row>
    <row r="18" spans="1:8" ht="12.65" customHeight="1">
      <c r="A18" s="30" t="s">
        <v>85</v>
      </c>
      <c r="B18" s="59">
        <v>1.9672131147540985E-2</v>
      </c>
      <c r="C18" s="59">
        <v>0.37799255666825965</v>
      </c>
      <c r="D18" s="164">
        <v>0.3888888888888889</v>
      </c>
      <c r="E18" s="164">
        <v>0.64357035712662314</v>
      </c>
      <c r="F18" s="59">
        <v>9.6291012838801704E-3</v>
      </c>
      <c r="G18" s="59">
        <v>0.80449638232915721</v>
      </c>
    </row>
    <row r="19" spans="1:8" ht="12.65" customHeight="1">
      <c r="A19" s="30" t="s">
        <v>59</v>
      </c>
      <c r="B19" s="59" t="s">
        <v>65</v>
      </c>
      <c r="C19" s="59" t="s">
        <v>65</v>
      </c>
      <c r="D19" s="59" t="s">
        <v>65</v>
      </c>
      <c r="E19" s="59" t="s">
        <v>65</v>
      </c>
      <c r="F19" s="59" t="s">
        <v>65</v>
      </c>
      <c r="G19" s="59" t="s">
        <v>65</v>
      </c>
    </row>
    <row r="20" spans="1:8" ht="12.65" customHeight="1">
      <c r="A20" s="136" t="s">
        <v>28</v>
      </c>
      <c r="B20" s="137">
        <v>1</v>
      </c>
      <c r="C20" s="137">
        <v>1</v>
      </c>
      <c r="D20" s="137">
        <v>1</v>
      </c>
      <c r="E20" s="137">
        <v>1</v>
      </c>
      <c r="F20" s="137">
        <v>1</v>
      </c>
      <c r="G20" s="137">
        <v>1</v>
      </c>
    </row>
    <row r="21" spans="1:8" ht="12.65" customHeight="1">
      <c r="F21" s="182"/>
      <c r="G21" s="182"/>
    </row>
    <row r="22" spans="1:8" ht="12.65" customHeight="1">
      <c r="A22" s="7" t="s">
        <v>262</v>
      </c>
    </row>
    <row r="23" spans="1:8" ht="12.65" customHeight="1">
      <c r="H23" s="7"/>
    </row>
    <row r="27" spans="1:8" ht="12.65" customHeight="1">
      <c r="B27" s="163"/>
      <c r="C27" s="163"/>
      <c r="D27" s="163"/>
      <c r="E27" s="163"/>
      <c r="F27" s="163"/>
      <c r="G27" s="163"/>
    </row>
    <row r="28" spans="1:8" ht="12.65" customHeight="1">
      <c r="B28" s="163"/>
      <c r="C28" s="163"/>
      <c r="D28" s="163"/>
      <c r="E28" s="163"/>
      <c r="F28" s="163"/>
      <c r="G28" s="163"/>
    </row>
    <row r="29" spans="1:8" ht="12.65" customHeight="1">
      <c r="B29" s="163"/>
      <c r="C29" s="163"/>
      <c r="D29" s="163"/>
      <c r="E29" s="163"/>
      <c r="F29" s="163"/>
      <c r="G29" s="163"/>
    </row>
    <row r="30" spans="1:8" ht="12.65" customHeight="1">
      <c r="B30" s="163"/>
      <c r="C30" s="163"/>
      <c r="D30" s="163"/>
      <c r="E30" s="163"/>
      <c r="F30" s="163"/>
      <c r="G30" s="163"/>
    </row>
    <row r="31" spans="1:8" ht="12.65" customHeight="1">
      <c r="B31" s="163"/>
      <c r="C31" s="163"/>
      <c r="D31" s="163"/>
      <c r="E31" s="163"/>
      <c r="F31" s="163"/>
      <c r="G31" s="163"/>
    </row>
  </sheetData>
  <mergeCells count="4">
    <mergeCell ref="A12:G12"/>
    <mergeCell ref="B13:C13"/>
    <mergeCell ref="D13:E13"/>
    <mergeCell ref="F13:G13"/>
  </mergeCells>
  <phoneticPr fontId="0" type="noConversion"/>
  <pageMargins left="0.75" right="0.75" top="1" bottom="1" header="0.5" footer="0.5"/>
  <pageSetup scale="59"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8:P40"/>
  <sheetViews>
    <sheetView topLeftCell="A23" workbookViewId="0">
      <selection activeCell="E37" sqref="B37:E37"/>
    </sheetView>
  </sheetViews>
  <sheetFormatPr defaultColWidth="8.81640625" defaultRowHeight="12.65" customHeight="1"/>
  <cols>
    <col min="1" max="1" width="15.7265625" style="9" customWidth="1"/>
    <col min="2" max="10" width="7.7265625" style="9" customWidth="1"/>
    <col min="11" max="11" width="8.81640625" style="9"/>
    <col min="12" max="14" width="9.1796875" style="9" customWidth="1"/>
    <col min="15" max="16384" width="8.81640625" style="9"/>
  </cols>
  <sheetData>
    <row r="8" spans="1:16" ht="12.65" customHeight="1">
      <c r="A8" s="130" t="s">
        <v>70</v>
      </c>
      <c r="B8" s="8"/>
      <c r="C8" s="8"/>
      <c r="D8" s="8"/>
      <c r="E8" s="8"/>
      <c r="F8" s="8"/>
      <c r="G8" s="8"/>
      <c r="H8" s="8"/>
      <c r="I8" s="8"/>
      <c r="J8" s="8"/>
      <c r="K8" s="8"/>
      <c r="L8" s="8"/>
      <c r="M8" s="8"/>
      <c r="N8" s="8"/>
    </row>
    <row r="9" spans="1:16" ht="12.65" customHeight="1">
      <c r="A9" s="10" t="s">
        <v>5</v>
      </c>
      <c r="B9" s="8"/>
      <c r="C9" s="8"/>
      <c r="D9" s="8"/>
      <c r="E9" s="8"/>
      <c r="F9" s="8"/>
      <c r="G9" s="8"/>
      <c r="H9" s="8"/>
      <c r="I9" s="8"/>
      <c r="J9" s="8"/>
      <c r="K9" s="8"/>
      <c r="L9" s="8"/>
      <c r="M9" s="8"/>
      <c r="N9" s="8"/>
    </row>
    <row r="10" spans="1:16" ht="12.65" customHeight="1">
      <c r="A10" s="112"/>
      <c r="B10" s="8"/>
      <c r="C10" s="8"/>
      <c r="D10" s="8"/>
      <c r="E10" s="8"/>
      <c r="F10" s="8"/>
      <c r="G10" s="8"/>
      <c r="H10" s="8"/>
      <c r="I10" s="8"/>
      <c r="J10" s="8"/>
      <c r="K10" s="8"/>
      <c r="L10" s="8"/>
      <c r="M10" s="8"/>
      <c r="N10" s="8"/>
    </row>
    <row r="11" spans="1:16" ht="12.65" customHeight="1">
      <c r="A11" s="110" t="s">
        <v>4</v>
      </c>
      <c r="B11" s="23"/>
      <c r="C11" s="23"/>
      <c r="D11" s="23"/>
      <c r="E11" s="23"/>
      <c r="G11" s="8"/>
      <c r="H11" s="8"/>
      <c r="I11" s="8"/>
      <c r="J11" s="8"/>
      <c r="L11" s="8"/>
      <c r="M11" s="8"/>
      <c r="N11" s="8"/>
    </row>
    <row r="12" spans="1:16" ht="12.65" customHeight="1">
      <c r="A12" s="25"/>
      <c r="B12" s="8"/>
      <c r="C12" s="8"/>
      <c r="D12" s="8"/>
      <c r="E12" s="8"/>
      <c r="F12" s="46"/>
      <c r="G12" s="8"/>
      <c r="H12" s="8"/>
      <c r="I12" s="8"/>
      <c r="J12" s="8"/>
      <c r="L12" s="8"/>
      <c r="M12" s="8"/>
      <c r="N12" s="8"/>
      <c r="O12" s="8"/>
    </row>
    <row r="13" spans="1:16" ht="12.65" customHeight="1">
      <c r="A13" s="13"/>
      <c r="B13" s="14" t="s">
        <v>674</v>
      </c>
      <c r="C13" s="14" t="s">
        <v>675</v>
      </c>
      <c r="D13" s="14" t="s">
        <v>676</v>
      </c>
      <c r="E13" s="14" t="s">
        <v>677</v>
      </c>
      <c r="F13" s="15"/>
      <c r="G13" s="14" t="s">
        <v>444</v>
      </c>
      <c r="H13" s="14" t="s">
        <v>445</v>
      </c>
      <c r="I13" s="14" t="s">
        <v>446</v>
      </c>
      <c r="J13" s="14" t="s">
        <v>447</v>
      </c>
      <c r="K13" s="60"/>
      <c r="L13" s="32">
        <v>2017</v>
      </c>
      <c r="M13" s="32">
        <v>2016</v>
      </c>
      <c r="N13" s="32">
        <v>2015</v>
      </c>
      <c r="O13" s="32">
        <v>2014</v>
      </c>
      <c r="P13" s="32">
        <v>2013</v>
      </c>
    </row>
    <row r="14" spans="1:16" ht="12.65" customHeight="1">
      <c r="A14" s="17" t="s">
        <v>187</v>
      </c>
      <c r="B14" s="61">
        <v>220.5184130993261</v>
      </c>
      <c r="C14" s="61">
        <v>232.6129</v>
      </c>
      <c r="D14" s="61">
        <v>217.88515707919578</v>
      </c>
      <c r="E14" s="61">
        <v>206.00619021965659</v>
      </c>
      <c r="F14" s="62"/>
      <c r="G14" s="61">
        <v>215.18446554455144</v>
      </c>
      <c r="H14" s="61">
        <v>221.28297157569494</v>
      </c>
      <c r="I14" s="61">
        <v>218.32453470636605</v>
      </c>
      <c r="J14" s="61">
        <v>248.32803411066837</v>
      </c>
      <c r="K14" s="23"/>
      <c r="L14" s="61">
        <v>216.53796510890965</v>
      </c>
      <c r="M14" s="61">
        <v>216.86652719397284</v>
      </c>
      <c r="N14" s="61">
        <v>204.98003755912541</v>
      </c>
      <c r="O14" s="61">
        <v>203.33218207564454</v>
      </c>
      <c r="P14" s="61">
        <v>211.95584796793196</v>
      </c>
    </row>
    <row r="15" spans="1:16" ht="12.65" customHeight="1">
      <c r="A15" s="17" t="s">
        <v>188</v>
      </c>
      <c r="B15" s="61">
        <v>130.05581052350098</v>
      </c>
      <c r="C15" s="61">
        <v>137.2517</v>
      </c>
      <c r="D15" s="61">
        <v>137.71706287510793</v>
      </c>
      <c r="E15" s="61">
        <v>146.09941551191349</v>
      </c>
      <c r="F15" s="62"/>
      <c r="G15" s="61">
        <v>107.1357010048865</v>
      </c>
      <c r="H15" s="61">
        <v>117.83852341444916</v>
      </c>
      <c r="I15" s="61">
        <v>125.86444361630066</v>
      </c>
      <c r="J15" s="61">
        <v>129.59283696820279</v>
      </c>
      <c r="K15" s="23"/>
      <c r="L15" s="61">
        <v>107.30999684246471</v>
      </c>
      <c r="M15" s="61">
        <v>105.5601033590211</v>
      </c>
      <c r="N15" s="61">
        <v>99.903325152416869</v>
      </c>
      <c r="O15" s="61">
        <v>116.80933456528562</v>
      </c>
      <c r="P15" s="61">
        <v>143.49700624447453</v>
      </c>
    </row>
    <row r="16" spans="1:16" ht="12.65" customHeight="1">
      <c r="A16" s="63" t="s">
        <v>10</v>
      </c>
      <c r="B16" s="61">
        <v>50.47617789054312</v>
      </c>
      <c r="C16" s="61">
        <v>50.211500000000001</v>
      </c>
      <c r="D16" s="61">
        <v>52.38904406224804</v>
      </c>
      <c r="E16" s="61">
        <v>47.516785646240592</v>
      </c>
      <c r="F16" s="62"/>
      <c r="G16" s="61">
        <v>50.168543773448768</v>
      </c>
      <c r="H16" s="61">
        <v>49.8489239975369</v>
      </c>
      <c r="I16" s="61">
        <v>50.315305717983179</v>
      </c>
      <c r="J16" s="61">
        <v>50.762036513991298</v>
      </c>
      <c r="K16" s="23"/>
      <c r="L16" s="61">
        <v>53.412906634252892</v>
      </c>
      <c r="M16" s="61">
        <v>66.396472186755389</v>
      </c>
      <c r="N16" s="61">
        <v>78.063955495185752</v>
      </c>
      <c r="O16" s="61">
        <v>84.378416376627911</v>
      </c>
      <c r="P16" s="61">
        <v>99.943832989140745</v>
      </c>
    </row>
    <row r="17" spans="1:16" ht="12.65" customHeight="1">
      <c r="A17" s="63" t="s">
        <v>31</v>
      </c>
      <c r="B17" s="61">
        <v>649.59909836260886</v>
      </c>
      <c r="C17" s="61">
        <v>683.94600000000003</v>
      </c>
      <c r="D17" s="61">
        <v>646.46759948527949</v>
      </c>
      <c r="E17" s="61">
        <v>619.15360355050234</v>
      </c>
      <c r="F17" s="62"/>
      <c r="G17" s="61">
        <v>675.93761395348895</v>
      </c>
      <c r="H17" s="61">
        <v>673.91194171452025</v>
      </c>
      <c r="I17" s="61">
        <v>668.69916670893895</v>
      </c>
      <c r="J17" s="61">
        <v>667.24488879109435</v>
      </c>
      <c r="K17" s="23"/>
      <c r="L17" s="61">
        <v>696.97539797810589</v>
      </c>
      <c r="M17" s="61">
        <v>714.3357766421193</v>
      </c>
      <c r="N17" s="61">
        <v>752.58882428071661</v>
      </c>
      <c r="O17" s="61">
        <v>855.81253218175823</v>
      </c>
      <c r="P17" s="61">
        <v>881.59631877869958</v>
      </c>
    </row>
    <row r="18" spans="1:16" ht="12.65" customHeight="1">
      <c r="A18" s="63" t="s">
        <v>91</v>
      </c>
      <c r="B18" s="61">
        <v>77.802636753022824</v>
      </c>
      <c r="C18" s="61">
        <v>80.272400000000005</v>
      </c>
      <c r="D18" s="61">
        <v>74.191756688453083</v>
      </c>
      <c r="E18" s="61">
        <v>77.685581383421535</v>
      </c>
      <c r="F18" s="62"/>
      <c r="G18" s="61">
        <v>78.199910450585335</v>
      </c>
      <c r="H18" s="61">
        <v>75.739886412872224</v>
      </c>
      <c r="I18" s="61">
        <v>69.876762874018894</v>
      </c>
      <c r="J18" s="61">
        <v>82.515923544008245</v>
      </c>
      <c r="K18" s="23"/>
      <c r="L18" s="61">
        <v>78.783064714892916</v>
      </c>
      <c r="M18" s="61">
        <v>89.081623272168017</v>
      </c>
      <c r="N18" s="61">
        <v>95.287494945653606</v>
      </c>
      <c r="O18" s="61">
        <v>107.87215079278798</v>
      </c>
      <c r="P18" s="61">
        <v>123.09379629751463</v>
      </c>
    </row>
    <row r="19" spans="1:16" ht="12.65" customHeight="1">
      <c r="A19" s="63" t="s">
        <v>165</v>
      </c>
      <c r="B19" s="61">
        <v>62.877797631104073</v>
      </c>
      <c r="C19" s="61">
        <v>61.721800000000002</v>
      </c>
      <c r="D19" s="61">
        <v>62.081105494286241</v>
      </c>
      <c r="E19" s="61">
        <v>61.594729615795551</v>
      </c>
      <c r="F19" s="62"/>
      <c r="G19" s="61">
        <v>63.816513070220203</v>
      </c>
      <c r="H19" s="61">
        <v>63.424339084589874</v>
      </c>
      <c r="I19" s="61">
        <v>63.193425139160453</v>
      </c>
      <c r="J19" s="61">
        <v>63.242693986606149</v>
      </c>
      <c r="K19" s="23"/>
      <c r="L19" s="61">
        <v>64.1405903033383</v>
      </c>
      <c r="M19" s="61">
        <v>70.245073703045847</v>
      </c>
      <c r="N19" s="61">
        <v>70.889249706109283</v>
      </c>
      <c r="O19" s="61">
        <v>75.222603001202486</v>
      </c>
      <c r="P19" s="61">
        <v>74.184607519543221</v>
      </c>
    </row>
    <row r="20" spans="1:16" ht="12.65" customHeight="1">
      <c r="A20" s="136" t="s">
        <v>28</v>
      </c>
      <c r="B20" s="138">
        <f>SUM(B14:B19)</f>
        <v>1191.329934260106</v>
      </c>
      <c r="C20" s="138">
        <f>SUM(C14:C19)</f>
        <v>1246.0163000000002</v>
      </c>
      <c r="D20" s="138">
        <f>SUM(D14:D19)</f>
        <v>1190.7317256845706</v>
      </c>
      <c r="E20" s="138">
        <f>SUM(E14:E19)</f>
        <v>1158.05630592753</v>
      </c>
      <c r="F20" s="62"/>
      <c r="G20" s="138">
        <v>1188.9989000000023</v>
      </c>
      <c r="H20" s="138">
        <v>1199.3005000000028</v>
      </c>
      <c r="I20" s="138">
        <v>1193.5220999999997</v>
      </c>
      <c r="J20" s="138">
        <v>1238.8586000000016</v>
      </c>
      <c r="K20" s="40"/>
      <c r="L20" s="138">
        <v>1217.1599215819642</v>
      </c>
      <c r="M20" s="138">
        <v>1262.4855763570824</v>
      </c>
      <c r="N20" s="138">
        <v>1301.7128871392074</v>
      </c>
      <c r="O20" s="138">
        <v>1443.4272189933067</v>
      </c>
      <c r="P20" s="138">
        <v>1534.2714097973048</v>
      </c>
    </row>
    <row r="21" spans="1:16" ht="12.65" customHeight="1">
      <c r="A21" s="28"/>
      <c r="B21" s="23"/>
      <c r="C21" s="24"/>
      <c r="D21" s="24"/>
      <c r="E21" s="23"/>
      <c r="F21" s="64"/>
      <c r="G21" s="8"/>
      <c r="H21" s="8"/>
      <c r="I21" s="8"/>
      <c r="J21" s="8"/>
      <c r="L21" s="8"/>
      <c r="M21" s="8"/>
      <c r="N21" s="8"/>
      <c r="O21" s="8"/>
      <c r="P21" s="8"/>
    </row>
    <row r="22" spans="1:16" ht="12.65" customHeight="1">
      <c r="A22" s="110" t="s">
        <v>198</v>
      </c>
      <c r="B22" s="23"/>
      <c r="C22" s="23"/>
      <c r="D22" s="23"/>
      <c r="E22" s="23"/>
      <c r="G22" s="8"/>
      <c r="H22" s="8"/>
      <c r="I22" s="8"/>
      <c r="J22" s="8"/>
      <c r="L22" s="8"/>
      <c r="M22" s="8"/>
      <c r="N22" s="8"/>
      <c r="O22" s="8"/>
      <c r="P22" s="8"/>
    </row>
    <row r="23" spans="1:16" ht="12.65" customHeight="1">
      <c r="A23" s="28"/>
      <c r="B23" s="23"/>
      <c r="C23" s="23"/>
      <c r="D23" s="23"/>
      <c r="E23" s="23"/>
      <c r="F23" s="64"/>
      <c r="G23" s="8"/>
      <c r="H23" s="8"/>
      <c r="I23" s="8"/>
      <c r="J23" s="8"/>
      <c r="L23" s="8"/>
      <c r="M23" s="8"/>
      <c r="N23" s="8"/>
      <c r="O23" s="8"/>
      <c r="P23" s="8"/>
    </row>
    <row r="24" spans="1:16" ht="12.65" customHeight="1">
      <c r="A24" s="29"/>
      <c r="B24" s="14" t="s">
        <v>674</v>
      </c>
      <c r="C24" s="14" t="s">
        <v>675</v>
      </c>
      <c r="D24" s="14" t="s">
        <v>676</v>
      </c>
      <c r="E24" s="14" t="s">
        <v>677</v>
      </c>
      <c r="F24" s="65"/>
      <c r="G24" s="14" t="s">
        <v>444</v>
      </c>
      <c r="H24" s="14" t="s">
        <v>445</v>
      </c>
      <c r="I24" s="14" t="s">
        <v>446</v>
      </c>
      <c r="J24" s="14" t="s">
        <v>447</v>
      </c>
      <c r="K24" s="60"/>
      <c r="L24" s="162">
        <v>2017</v>
      </c>
      <c r="M24" s="32">
        <v>2016</v>
      </c>
      <c r="N24" s="32">
        <v>2015</v>
      </c>
      <c r="O24" s="32">
        <v>2014</v>
      </c>
      <c r="P24" s="32">
        <v>2013</v>
      </c>
    </row>
    <row r="25" spans="1:16" ht="12.65" customHeight="1">
      <c r="A25" s="17" t="s">
        <v>187</v>
      </c>
      <c r="B25" s="66">
        <v>6.5216008872469509</v>
      </c>
      <c r="C25" s="66">
        <v>5.5496431368009054</v>
      </c>
      <c r="D25" s="66">
        <v>5.1234013559627396</v>
      </c>
      <c r="E25" s="66">
        <v>5.8278765958644918</v>
      </c>
      <c r="F25" s="67"/>
      <c r="G25" s="66">
        <v>6.8102946061575258</v>
      </c>
      <c r="H25" s="66">
        <v>6.7648830508468949</v>
      </c>
      <c r="I25" s="66">
        <v>6.2755139104781552</v>
      </c>
      <c r="J25" s="66">
        <v>6.1382318432087279</v>
      </c>
      <c r="K25" s="23"/>
      <c r="L25" s="66">
        <v>7.2904450616973993</v>
      </c>
      <c r="M25" s="66">
        <v>6.7975939249535999</v>
      </c>
      <c r="N25" s="66">
        <v>7.1338695258282483</v>
      </c>
      <c r="O25" s="66">
        <v>6.7827228284653787</v>
      </c>
      <c r="P25" s="66">
        <v>6.5501950425538702</v>
      </c>
    </row>
    <row r="26" spans="1:16" ht="12.65" customHeight="1">
      <c r="A26" s="63" t="s">
        <v>10</v>
      </c>
      <c r="B26" s="66">
        <v>0.9984000619304999</v>
      </c>
      <c r="C26" s="66">
        <v>0.9433037908320725</v>
      </c>
      <c r="D26" s="66">
        <v>0.82913090628018205</v>
      </c>
      <c r="E26" s="66">
        <v>0.73097184456151809</v>
      </c>
      <c r="F26" s="67"/>
      <c r="G26" s="66">
        <v>0.91627211345643766</v>
      </c>
      <c r="H26" s="66">
        <v>0.90398061977889044</v>
      </c>
      <c r="I26" s="66">
        <v>0.85766621508090413</v>
      </c>
      <c r="J26" s="66">
        <v>1.0487756051105879</v>
      </c>
      <c r="K26" s="23"/>
      <c r="L26" s="66">
        <v>0.66812290582299994</v>
      </c>
      <c r="M26" s="66">
        <v>0.68966047089299998</v>
      </c>
      <c r="N26" s="66">
        <v>0.30676191613661857</v>
      </c>
      <c r="O26" s="66">
        <v>0.31659151085784604</v>
      </c>
      <c r="P26" s="66">
        <v>0.45197541134632813</v>
      </c>
    </row>
    <row r="27" spans="1:16" ht="12.65" customHeight="1">
      <c r="A27" s="63" t="s">
        <v>31</v>
      </c>
      <c r="B27" s="66">
        <v>53.677841169251849</v>
      </c>
      <c r="C27" s="66">
        <v>56.663232110790453</v>
      </c>
      <c r="D27" s="66">
        <v>56.359054532343961</v>
      </c>
      <c r="E27" s="66">
        <v>57.946743331378968</v>
      </c>
      <c r="F27" s="67"/>
      <c r="G27" s="66">
        <v>51.201837085119777</v>
      </c>
      <c r="H27" s="66">
        <v>52.614136004363097</v>
      </c>
      <c r="I27" s="66">
        <v>52.391068428365692</v>
      </c>
      <c r="J27" s="66">
        <v>52.225010358511945</v>
      </c>
      <c r="K27" s="23"/>
      <c r="L27" s="66">
        <v>54.635192985551399</v>
      </c>
      <c r="M27" s="66">
        <v>47.732782206375305</v>
      </c>
      <c r="N27" s="66">
        <v>50.374877760569667</v>
      </c>
      <c r="O27" s="66">
        <v>52.787647248174039</v>
      </c>
      <c r="P27" s="66">
        <v>49.383619294504484</v>
      </c>
    </row>
    <row r="28" spans="1:16" ht="12.65" customHeight="1">
      <c r="A28" s="136" t="s">
        <v>28</v>
      </c>
      <c r="B28" s="138">
        <f>SUM(B25:B27)</f>
        <v>61.1978421184293</v>
      </c>
      <c r="C28" s="138">
        <f t="shared" ref="C28:D28" si="0">SUM(C25:C27)</f>
        <v>63.156179038423431</v>
      </c>
      <c r="D28" s="138">
        <f t="shared" si="0"/>
        <v>62.31158679458688</v>
      </c>
      <c r="E28" s="138">
        <f>SUM(E25:E27)</f>
        <v>64.505591771804973</v>
      </c>
      <c r="F28" s="68"/>
      <c r="G28" s="138">
        <v>58.735885232824003</v>
      </c>
      <c r="H28" s="138">
        <v>58.754205391652107</v>
      </c>
      <c r="I28" s="138">
        <v>56.729409463454395</v>
      </c>
      <c r="J28" s="138">
        <v>58.357796127991101</v>
      </c>
      <c r="K28" s="69"/>
      <c r="L28" s="138">
        <v>62.593760953071801</v>
      </c>
      <c r="M28" s="138">
        <v>55.220036602221903</v>
      </c>
      <c r="N28" s="138">
        <v>57.815509202534535</v>
      </c>
      <c r="O28" s="138">
        <v>59.886961587497261</v>
      </c>
      <c r="P28" s="138">
        <v>56.385789748404683</v>
      </c>
    </row>
    <row r="29" spans="1:16" ht="12.65" customHeight="1">
      <c r="B29" s="23"/>
      <c r="C29" s="23"/>
      <c r="D29" s="23"/>
      <c r="E29" s="10"/>
      <c r="G29" s="8"/>
      <c r="H29" s="8"/>
      <c r="I29" s="8"/>
      <c r="J29" s="8"/>
      <c r="L29" s="8"/>
      <c r="M29" s="8"/>
      <c r="N29" s="8"/>
      <c r="O29" s="8"/>
      <c r="P29" s="8"/>
    </row>
    <row r="30" spans="1:16" ht="12.65" customHeight="1">
      <c r="A30" s="110" t="s">
        <v>205</v>
      </c>
      <c r="B30" s="23"/>
      <c r="C30" s="23"/>
      <c r="D30" s="23"/>
      <c r="E30" s="23"/>
      <c r="G30" s="8"/>
      <c r="H30" s="8"/>
      <c r="I30" s="8"/>
      <c r="J30" s="8"/>
      <c r="L30" s="8"/>
      <c r="M30" s="8"/>
      <c r="N30" s="8"/>
      <c r="O30" s="8"/>
      <c r="P30" s="8"/>
    </row>
    <row r="31" spans="1:16" ht="12.65" customHeight="1">
      <c r="A31" s="28"/>
      <c r="B31" s="23"/>
      <c r="C31" s="23"/>
      <c r="D31" s="23"/>
      <c r="E31" s="23"/>
      <c r="F31" s="64"/>
      <c r="G31" s="8"/>
      <c r="H31" s="8"/>
      <c r="I31" s="8"/>
      <c r="J31" s="8"/>
      <c r="L31" s="8"/>
      <c r="M31" s="8"/>
      <c r="N31" s="8"/>
      <c r="O31" s="8"/>
      <c r="P31" s="8"/>
    </row>
    <row r="32" spans="1:16" ht="12.65" customHeight="1">
      <c r="A32" s="29"/>
      <c r="B32" s="14" t="s">
        <v>674</v>
      </c>
      <c r="C32" s="14" t="s">
        <v>675</v>
      </c>
      <c r="D32" s="14" t="s">
        <v>676</v>
      </c>
      <c r="E32" s="14" t="s">
        <v>677</v>
      </c>
      <c r="F32" s="65"/>
      <c r="G32" s="14" t="s">
        <v>444</v>
      </c>
      <c r="H32" s="14" t="s">
        <v>445</v>
      </c>
      <c r="I32" s="14" t="s">
        <v>446</v>
      </c>
      <c r="J32" s="14" t="s">
        <v>447</v>
      </c>
      <c r="K32" s="60"/>
      <c r="L32" s="162">
        <v>2017</v>
      </c>
      <c r="M32" s="32">
        <v>2016</v>
      </c>
      <c r="N32" s="32">
        <v>2015</v>
      </c>
      <c r="O32" s="32">
        <v>2014</v>
      </c>
      <c r="P32" s="32">
        <v>2013</v>
      </c>
    </row>
    <row r="33" spans="1:16" ht="12.65" customHeight="1">
      <c r="A33" s="17" t="s">
        <v>187</v>
      </c>
      <c r="B33" s="66">
        <v>1133.05</v>
      </c>
      <c r="C33" s="66">
        <v>1150.49</v>
      </c>
      <c r="D33" s="66">
        <v>1229.4463430000001</v>
      </c>
      <c r="E33" s="66">
        <v>1285.7549039999999</v>
      </c>
      <c r="F33" s="67"/>
      <c r="G33" s="66">
        <v>1199.1711403664219</v>
      </c>
      <c r="H33" s="66">
        <v>1330.4110644556647</v>
      </c>
      <c r="I33" s="66">
        <v>1363.6359683388328</v>
      </c>
      <c r="J33" s="66">
        <v>1462.746975964325</v>
      </c>
      <c r="K33" s="23"/>
      <c r="L33" s="66">
        <v>1226.5370162960539</v>
      </c>
      <c r="M33" s="66">
        <v>1327.6478396040491</v>
      </c>
      <c r="N33" s="66">
        <v>1273.8334350039845</v>
      </c>
      <c r="O33" s="66">
        <v>1116.4171479401066</v>
      </c>
      <c r="P33" s="66">
        <v>936.51087437774424</v>
      </c>
    </row>
    <row r="34" spans="1:16" ht="12.65" customHeight="1">
      <c r="A34" s="63" t="s">
        <v>59</v>
      </c>
      <c r="B34" s="66">
        <v>7519.47</v>
      </c>
      <c r="C34" s="66">
        <v>7480.4</v>
      </c>
      <c r="D34" s="66">
        <v>7915.0762910000003</v>
      </c>
      <c r="E34" s="66">
        <v>7872.9549109999998</v>
      </c>
      <c r="F34" s="67"/>
      <c r="G34" s="66">
        <v>5674.9161833999997</v>
      </c>
      <c r="H34" s="66">
        <v>6049.4559334000005</v>
      </c>
      <c r="I34" s="66">
        <v>6173.6953200999997</v>
      </c>
      <c r="J34" s="66">
        <v>6339.7828172</v>
      </c>
      <c r="K34" s="23"/>
      <c r="L34" s="66">
        <v>5767.9610590000002</v>
      </c>
      <c r="M34" s="66">
        <v>6207.2877678000004</v>
      </c>
      <c r="N34" s="66">
        <v>5725.9141019999997</v>
      </c>
      <c r="O34" s="66">
        <v>4966.5682379999998</v>
      </c>
      <c r="P34" s="66">
        <v>4297.5160354999998</v>
      </c>
    </row>
    <row r="35" spans="1:16" ht="12.65" customHeight="1">
      <c r="A35" s="63" t="s">
        <v>58</v>
      </c>
      <c r="B35" s="66">
        <v>876.45713079999996</v>
      </c>
      <c r="C35" s="66">
        <v>929.45997069999999</v>
      </c>
      <c r="D35" s="66">
        <v>1012.52057</v>
      </c>
      <c r="E35" s="66">
        <v>1385.282768</v>
      </c>
      <c r="F35" s="67"/>
      <c r="G35" s="66">
        <v>631.3590818164929</v>
      </c>
      <c r="H35" s="66">
        <v>672.95123580871302</v>
      </c>
      <c r="I35" s="66">
        <v>702.41649002991437</v>
      </c>
      <c r="J35" s="66">
        <v>710.97558617162736</v>
      </c>
      <c r="K35" s="23"/>
      <c r="L35" s="66">
        <v>659.10561631414214</v>
      </c>
      <c r="M35" s="66">
        <v>811.24636737695687</v>
      </c>
      <c r="N35" s="66">
        <v>851.62338310753375</v>
      </c>
      <c r="O35" s="66">
        <v>821.88091693877311</v>
      </c>
      <c r="P35" s="66">
        <v>782.94612009446769</v>
      </c>
    </row>
    <row r="36" spans="1:16" ht="12.65" customHeight="1">
      <c r="A36" s="63" t="s">
        <v>57</v>
      </c>
      <c r="B36" s="66">
        <v>487.69501559999998</v>
      </c>
      <c r="C36" s="66">
        <v>492.8895392</v>
      </c>
      <c r="D36" s="66">
        <v>500.96872910000002</v>
      </c>
      <c r="E36" s="66">
        <v>531.87922260000005</v>
      </c>
      <c r="F36" s="67"/>
      <c r="G36" s="66">
        <v>419.06117241160314</v>
      </c>
      <c r="H36" s="66">
        <v>450.10866007006314</v>
      </c>
      <c r="I36" s="66">
        <v>459.2913882561902</v>
      </c>
      <c r="J36" s="66">
        <v>464.88795269473025</v>
      </c>
      <c r="K36" s="23"/>
      <c r="L36" s="66">
        <v>423.57305259376005</v>
      </c>
      <c r="M36" s="66">
        <v>505.32033814729994</v>
      </c>
      <c r="N36" s="66">
        <v>555.53908717472916</v>
      </c>
      <c r="O36" s="66">
        <v>519.84959160266249</v>
      </c>
      <c r="P36" s="66">
        <v>456.30857471475184</v>
      </c>
    </row>
    <row r="37" spans="1:16" ht="12.65" customHeight="1">
      <c r="A37" s="136" t="s">
        <v>28</v>
      </c>
      <c r="B37" s="138">
        <f>SUM(B33:B36)</f>
        <v>10016.6721464</v>
      </c>
      <c r="C37" s="138">
        <f t="shared" ref="C37:E37" si="1">SUM(C33:C36)</f>
        <v>10053.239509899999</v>
      </c>
      <c r="D37" s="138">
        <f t="shared" si="1"/>
        <v>10658.011933100002</v>
      </c>
      <c r="E37" s="138">
        <f t="shared" si="1"/>
        <v>11075.8718056</v>
      </c>
      <c r="F37" s="68"/>
      <c r="G37" s="138">
        <v>7924.5075779945182</v>
      </c>
      <c r="H37" s="138">
        <v>8502.9268937344423</v>
      </c>
      <c r="I37" s="138">
        <v>8699.0391667249369</v>
      </c>
      <c r="J37" s="138">
        <v>8978.3933320306824</v>
      </c>
      <c r="K37" s="69"/>
      <c r="L37" s="138">
        <v>8077.1767442039563</v>
      </c>
      <c r="M37" s="138">
        <v>8851.5023129283054</v>
      </c>
      <c r="N37" s="138">
        <v>8406.9100072862475</v>
      </c>
      <c r="O37" s="138">
        <v>7424.7158944815419</v>
      </c>
      <c r="P37" s="138">
        <v>6473.2816046869639</v>
      </c>
    </row>
    <row r="38" spans="1:16" ht="12.65" customHeight="1">
      <c r="B38" s="23"/>
      <c r="C38" s="23"/>
      <c r="D38" s="23"/>
      <c r="G38" s="8"/>
      <c r="H38" s="8"/>
      <c r="I38" s="8"/>
      <c r="J38" s="8"/>
      <c r="L38" s="8"/>
      <c r="M38" s="8"/>
      <c r="N38" s="8"/>
    </row>
    <row r="39" spans="1:16" ht="12.65" customHeight="1">
      <c r="A39" s="10" t="s">
        <v>550</v>
      </c>
      <c r="B39" s="23"/>
      <c r="C39" s="23"/>
      <c r="D39" s="23"/>
      <c r="G39" s="8"/>
      <c r="H39" s="8"/>
      <c r="I39" s="8"/>
      <c r="J39" s="8"/>
      <c r="L39" s="8"/>
      <c r="M39" s="8"/>
      <c r="N39" s="8"/>
    </row>
    <row r="40" spans="1:16" ht="12.65" customHeight="1">
      <c r="B40" s="23"/>
      <c r="C40" s="23"/>
      <c r="D40" s="23"/>
      <c r="E40" s="10"/>
      <c r="G40" s="8"/>
      <c r="H40" s="8"/>
      <c r="I40" s="8"/>
      <c r="J40" s="8"/>
      <c r="L40" s="8"/>
      <c r="M40" s="8"/>
      <c r="N40" s="8"/>
    </row>
  </sheetData>
  <phoneticPr fontId="0" type="noConversion"/>
  <pageMargins left="0.75" right="0.75" top="1" bottom="1" header="0.5" footer="0.5"/>
  <pageSetup scale="73"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8:P83"/>
  <sheetViews>
    <sheetView topLeftCell="A46" workbookViewId="0">
      <selection activeCell="D23" sqref="D23"/>
    </sheetView>
  </sheetViews>
  <sheetFormatPr defaultColWidth="8.81640625" defaultRowHeight="12.65" customHeight="1"/>
  <cols>
    <col min="1" max="1" width="15.7265625" style="9" customWidth="1"/>
    <col min="2" max="10" width="7.7265625" style="9" customWidth="1"/>
    <col min="11" max="16384" width="8.81640625" style="9"/>
  </cols>
  <sheetData>
    <row r="8" spans="1:16" ht="12.65" customHeight="1">
      <c r="A8" s="130" t="s">
        <v>70</v>
      </c>
      <c r="B8" s="8"/>
      <c r="C8" s="8"/>
      <c r="D8" s="8"/>
      <c r="E8" s="8"/>
      <c r="F8" s="8"/>
      <c r="G8" s="8"/>
      <c r="H8" s="8"/>
      <c r="I8" s="8"/>
    </row>
    <row r="9" spans="1:16" ht="12.65" customHeight="1">
      <c r="A9" s="10" t="s">
        <v>5</v>
      </c>
      <c r="B9" s="8"/>
      <c r="C9" s="8"/>
      <c r="D9" s="8"/>
      <c r="E9" s="8"/>
      <c r="F9" s="8"/>
      <c r="G9" s="8"/>
      <c r="H9" s="8"/>
      <c r="I9" s="8"/>
    </row>
    <row r="10" spans="1:16" ht="12.65" customHeight="1">
      <c r="A10" s="112"/>
      <c r="B10" s="8"/>
      <c r="C10" s="8"/>
      <c r="D10" s="8"/>
      <c r="E10" s="8"/>
      <c r="F10" s="8"/>
      <c r="G10" s="8"/>
      <c r="H10" s="8"/>
      <c r="I10" s="8"/>
    </row>
    <row r="11" spans="1:16" ht="12.65" customHeight="1">
      <c r="A11" s="110" t="s">
        <v>206</v>
      </c>
      <c r="B11" s="8"/>
      <c r="C11" s="8"/>
      <c r="D11" s="8"/>
      <c r="E11" s="8"/>
      <c r="F11" s="8"/>
      <c r="G11" s="8"/>
      <c r="H11" s="8"/>
      <c r="I11" s="8"/>
    </row>
    <row r="12" spans="1:16" ht="12.65" customHeight="1">
      <c r="A12" s="112"/>
      <c r="B12" s="8"/>
      <c r="C12" s="8"/>
      <c r="D12" s="8"/>
      <c r="E12" s="8"/>
      <c r="F12" s="8"/>
      <c r="G12" s="8"/>
      <c r="H12" s="8"/>
      <c r="I12" s="8"/>
    </row>
    <row r="13" spans="1:16" ht="12.65" customHeight="1">
      <c r="A13" s="111" t="s">
        <v>680</v>
      </c>
      <c r="B13" s="31"/>
      <c r="C13" s="31"/>
      <c r="D13" s="31"/>
      <c r="E13" s="31"/>
      <c r="F13" s="70"/>
      <c r="G13" s="8"/>
      <c r="H13" s="8"/>
    </row>
    <row r="14" spans="1:16" ht="12.65" customHeight="1">
      <c r="A14" s="13"/>
      <c r="B14" s="14" t="s">
        <v>444</v>
      </c>
      <c r="C14" s="14" t="s">
        <v>445</v>
      </c>
      <c r="D14" s="14" t="s">
        <v>446</v>
      </c>
      <c r="E14" s="14" t="s">
        <v>447</v>
      </c>
      <c r="F14" s="71"/>
      <c r="G14" s="14" t="s">
        <v>396</v>
      </c>
      <c r="H14" s="14" t="s">
        <v>397</v>
      </c>
      <c r="I14" s="14" t="s">
        <v>398</v>
      </c>
      <c r="J14" s="14" t="s">
        <v>399</v>
      </c>
      <c r="L14" s="32">
        <v>2016</v>
      </c>
      <c r="M14" s="162">
        <v>2015</v>
      </c>
      <c r="N14" s="162">
        <v>2014</v>
      </c>
      <c r="O14" s="162">
        <v>2013</v>
      </c>
      <c r="P14" s="162">
        <v>2012</v>
      </c>
    </row>
    <row r="15" spans="1:16" ht="12.65" customHeight="1">
      <c r="A15" s="17" t="s">
        <v>12</v>
      </c>
      <c r="B15" s="61">
        <v>1.617741438993</v>
      </c>
      <c r="C15" s="61">
        <v>1.5425996673</v>
      </c>
      <c r="D15" s="18">
        <v>1.5425996673</v>
      </c>
      <c r="E15" s="18">
        <v>2.0126290529637201</v>
      </c>
      <c r="F15" s="71"/>
      <c r="G15" s="18">
        <v>1.7637439315999999</v>
      </c>
      <c r="H15" s="18">
        <v>1.6914518695</v>
      </c>
      <c r="I15" s="18">
        <v>1.6914518695</v>
      </c>
      <c r="J15" s="18">
        <v>1.617741438993</v>
      </c>
      <c r="L15" s="18">
        <v>1.7637439315999999</v>
      </c>
      <c r="M15" s="18">
        <v>1.9014687954930001</v>
      </c>
      <c r="N15" s="18">
        <v>1.9000654500999101</v>
      </c>
      <c r="O15" s="18">
        <v>2.0189917577700602</v>
      </c>
      <c r="P15" s="18">
        <v>2.0780017934199604</v>
      </c>
    </row>
    <row r="16" spans="1:16" ht="12.65" customHeight="1">
      <c r="A16" s="17" t="s">
        <v>13</v>
      </c>
      <c r="B16" s="61">
        <v>60.687485024723628</v>
      </c>
      <c r="C16" s="61">
        <v>57.789565730623522</v>
      </c>
      <c r="D16" s="18">
        <v>56.712148715433578</v>
      </c>
      <c r="E16" s="18">
        <v>60.862033932563577</v>
      </c>
      <c r="F16" s="71"/>
      <c r="G16" s="18">
        <v>60.750396270013013</v>
      </c>
      <c r="H16" s="18">
        <v>66.4442434929136</v>
      </c>
      <c r="I16" s="18">
        <v>65.767848242393583</v>
      </c>
      <c r="J16" s="18">
        <v>64.511941763443573</v>
      </c>
      <c r="L16" s="18">
        <v>62.08834182720382</v>
      </c>
      <c r="M16" s="18">
        <v>65.664448517270102</v>
      </c>
      <c r="N16" s="18">
        <v>74.480842733743543</v>
      </c>
      <c r="O16" s="18">
        <v>81.413083420558351</v>
      </c>
      <c r="P16" s="18">
        <v>90.065094443608984</v>
      </c>
    </row>
    <row r="17" spans="1:16" ht="12.65" customHeight="1">
      <c r="A17" s="17" t="s">
        <v>83</v>
      </c>
      <c r="B17" s="61">
        <v>1.4450540235946701</v>
      </c>
      <c r="C17" s="61">
        <v>1.31464011712663</v>
      </c>
      <c r="D17" s="18">
        <v>1.1970887037572502</v>
      </c>
      <c r="E17" s="18">
        <v>1.75625204551683</v>
      </c>
      <c r="F17" s="71"/>
      <c r="G17" s="18">
        <v>1.2801430626703201</v>
      </c>
      <c r="H17" s="18">
        <v>1.1650237570034399</v>
      </c>
      <c r="I17" s="18">
        <v>1.06324360062986</v>
      </c>
      <c r="J17" s="18">
        <v>1.62836330572361</v>
      </c>
      <c r="L17" s="18">
        <v>1.39806556713712</v>
      </c>
      <c r="M17" s="18">
        <v>1.2425878667601771</v>
      </c>
      <c r="N17" s="18">
        <v>1.2241229206002149</v>
      </c>
      <c r="O17" s="18">
        <v>1.0980359509998072</v>
      </c>
      <c r="P17" s="18">
        <v>0.316574310999929</v>
      </c>
    </row>
    <row r="18" spans="1:16" ht="12.65" customHeight="1">
      <c r="A18" s="17" t="s">
        <v>15</v>
      </c>
      <c r="B18" s="61">
        <v>100.95804432727034</v>
      </c>
      <c r="C18" s="61">
        <v>102.41163167559037</v>
      </c>
      <c r="D18" s="18">
        <v>105.74279945525014</v>
      </c>
      <c r="E18" s="18">
        <v>106.05372909272835</v>
      </c>
      <c r="F18" s="71"/>
      <c r="G18" s="18">
        <v>85.040009065651859</v>
      </c>
      <c r="H18" s="18">
        <v>95.753757351221807</v>
      </c>
      <c r="I18" s="18">
        <v>102.51675528070798</v>
      </c>
      <c r="J18" s="18">
        <v>100.89077489640007</v>
      </c>
      <c r="L18" s="18">
        <v>85.357244051527331</v>
      </c>
      <c r="M18" s="18">
        <v>78.558451146345078</v>
      </c>
      <c r="N18" s="18">
        <v>72.028554859210004</v>
      </c>
      <c r="O18" s="18">
        <v>38.220529714179847</v>
      </c>
      <c r="P18" s="18">
        <v>44.297991162571059</v>
      </c>
    </row>
    <row r="19" spans="1:16" ht="12.65" customHeight="1">
      <c r="A19" s="17" t="s">
        <v>16</v>
      </c>
      <c r="B19" s="61">
        <v>55.492104713865899</v>
      </c>
      <c r="C19" s="61">
        <v>54.694569311625905</v>
      </c>
      <c r="D19" s="18">
        <v>46.87292039208949</v>
      </c>
      <c r="E19" s="18">
        <v>63.618594271467259</v>
      </c>
      <c r="F19" s="71"/>
      <c r="G19" s="18">
        <v>75.945562668945698</v>
      </c>
      <c r="H19" s="18">
        <v>73.530774056061219</v>
      </c>
      <c r="I19" s="18">
        <v>73.597230022580547</v>
      </c>
      <c r="J19" s="18">
        <v>75.988858267073638</v>
      </c>
      <c r="L19" s="18">
        <v>85.097430953055024</v>
      </c>
      <c r="M19" s="18">
        <v>88.163084553147101</v>
      </c>
      <c r="N19" s="18">
        <v>72.091462087065239</v>
      </c>
      <c r="O19" s="18">
        <v>78.894757405763201</v>
      </c>
      <c r="P19" s="18">
        <v>85.946086513755631</v>
      </c>
    </row>
    <row r="20" spans="1:16" ht="12.65" customHeight="1">
      <c r="A20" s="17" t="s">
        <v>17</v>
      </c>
      <c r="B20" s="61">
        <v>18.855341564859902</v>
      </c>
      <c r="C20" s="61">
        <v>18.747103887008262</v>
      </c>
      <c r="D20" s="18">
        <v>18.622034737890431</v>
      </c>
      <c r="E20" s="18">
        <v>18.541608361873742</v>
      </c>
      <c r="F20" s="71"/>
      <c r="G20" s="18">
        <v>19.311280767376608</v>
      </c>
      <c r="H20" s="18">
        <v>19.206880306784129</v>
      </c>
      <c r="I20" s="18">
        <v>17.526789904433272</v>
      </c>
      <c r="J20" s="18">
        <v>18.581193634648123</v>
      </c>
      <c r="L20" s="18">
        <v>19.563680225158279</v>
      </c>
      <c r="M20" s="18">
        <v>20.639558623780044</v>
      </c>
      <c r="N20" s="18">
        <v>25.055468014655151</v>
      </c>
      <c r="O20" s="18">
        <v>27.584494379561374</v>
      </c>
      <c r="P20" s="18">
        <v>34.178143216414661</v>
      </c>
    </row>
    <row r="21" spans="1:16" ht="12.65" customHeight="1">
      <c r="A21" s="17" t="s">
        <v>18</v>
      </c>
      <c r="B21" s="61">
        <v>27.474570055526073</v>
      </c>
      <c r="C21" s="61">
        <v>25.63895255764859</v>
      </c>
      <c r="D21" s="18">
        <v>28.502496237756201</v>
      </c>
      <c r="E21" s="18">
        <v>28.617920916510332</v>
      </c>
      <c r="F21" s="71"/>
      <c r="G21" s="18">
        <v>30.263609743381739</v>
      </c>
      <c r="H21" s="18">
        <v>27.368950730280652</v>
      </c>
      <c r="I21" s="18">
        <v>26.347152609488713</v>
      </c>
      <c r="J21" s="18">
        <v>28.565529079908426</v>
      </c>
      <c r="L21" s="18">
        <v>30.800364866938494</v>
      </c>
      <c r="M21" s="18">
        <v>32.039219919728673</v>
      </c>
      <c r="N21" s="18">
        <v>36.576368728433209</v>
      </c>
      <c r="O21" s="18">
        <v>38.472536307661365</v>
      </c>
      <c r="P21" s="18">
        <v>54.16817148577725</v>
      </c>
    </row>
    <row r="22" spans="1:16" ht="12.65" customHeight="1">
      <c r="A22" s="17" t="s">
        <v>19</v>
      </c>
      <c r="B22" s="61">
        <v>135.94770786512012</v>
      </c>
      <c r="C22" s="61">
        <v>136.92166271396638</v>
      </c>
      <c r="D22" s="18">
        <v>143.02056941003684</v>
      </c>
      <c r="E22" s="18">
        <v>151.18820104119314</v>
      </c>
      <c r="F22" s="71"/>
      <c r="G22" s="18">
        <v>145.79795769744914</v>
      </c>
      <c r="H22" s="18">
        <v>137.94060519739585</v>
      </c>
      <c r="I22" s="18">
        <v>133.9985916825089</v>
      </c>
      <c r="J22" s="18">
        <v>142.61397790082088</v>
      </c>
      <c r="L22" s="18">
        <v>147.91111688020314</v>
      </c>
      <c r="M22" s="18">
        <v>153.96696102341832</v>
      </c>
      <c r="N22" s="18">
        <v>168.45926601126646</v>
      </c>
      <c r="O22" s="18">
        <v>190.61175163429411</v>
      </c>
      <c r="P22" s="18">
        <v>211.38430107738401</v>
      </c>
    </row>
    <row r="23" spans="1:16" ht="12.65" customHeight="1">
      <c r="A23" s="17" t="s">
        <v>21</v>
      </c>
      <c r="B23" s="72">
        <v>182.84717368978929</v>
      </c>
      <c r="C23" s="61">
        <v>186.94456389727779</v>
      </c>
      <c r="D23" s="18">
        <v>175.16051464886536</v>
      </c>
      <c r="E23" s="18">
        <v>169.9883867875086</v>
      </c>
      <c r="F23" s="71"/>
      <c r="G23" s="18">
        <v>201.12856002573923</v>
      </c>
      <c r="H23" s="18">
        <v>194.43485723002763</v>
      </c>
      <c r="I23" s="18">
        <v>179.04194911969441</v>
      </c>
      <c r="J23" s="18">
        <v>173.07867550585496</v>
      </c>
      <c r="L23" s="18">
        <v>202.25451655462714</v>
      </c>
      <c r="M23" s="18">
        <v>222.04944031572575</v>
      </c>
      <c r="N23" s="18">
        <v>254.8319436433253</v>
      </c>
      <c r="O23" s="18">
        <v>264.03918461560016</v>
      </c>
      <c r="P23" s="18">
        <v>289.74316605992811</v>
      </c>
    </row>
    <row r="24" spans="1:16" ht="12.65" customHeight="1">
      <c r="A24" s="17" t="s">
        <v>22</v>
      </c>
      <c r="B24" s="61">
        <v>27.217897388257253</v>
      </c>
      <c r="C24" s="61">
        <v>27.57947289671511</v>
      </c>
      <c r="D24" s="18">
        <v>25.819051766286982</v>
      </c>
      <c r="E24" s="18">
        <v>27.411686670287008</v>
      </c>
      <c r="F24" s="71"/>
      <c r="G24" s="18">
        <v>27.706500180653908</v>
      </c>
      <c r="H24" s="18">
        <v>26.620183792252927</v>
      </c>
      <c r="I24" s="18">
        <v>25.887739217471754</v>
      </c>
      <c r="J24" s="18">
        <v>25.82088185807368</v>
      </c>
      <c r="L24" s="18">
        <v>28.768081672762602</v>
      </c>
      <c r="M24" s="18">
        <v>32.141075002768034</v>
      </c>
      <c r="N24" s="18">
        <v>35.218260974508269</v>
      </c>
      <c r="O24" s="18">
        <v>38.725690001322334</v>
      </c>
      <c r="P24" s="18">
        <v>42.5360724703893</v>
      </c>
    </row>
    <row r="25" spans="1:16" ht="12.65" customHeight="1">
      <c r="A25" s="17" t="s">
        <v>23</v>
      </c>
      <c r="B25" s="61">
        <v>1.7685409239187684</v>
      </c>
      <c r="C25" s="61">
        <v>1.5821245705385181</v>
      </c>
      <c r="D25" s="18">
        <v>1.4887188619665823</v>
      </c>
      <c r="E25" s="18">
        <v>3.0830784901152173</v>
      </c>
      <c r="F25" s="71"/>
      <c r="G25" s="18">
        <v>1.4090515900165559</v>
      </c>
      <c r="H25" s="18">
        <v>1.4017863378728115</v>
      </c>
      <c r="I25" s="18">
        <v>1.1352826042123767</v>
      </c>
      <c r="J25" s="18">
        <v>1.8679893580608355</v>
      </c>
      <c r="L25" s="18">
        <v>1.4744252559761757</v>
      </c>
      <c r="M25" s="18">
        <v>1.4443400055378735</v>
      </c>
      <c r="N25" s="18">
        <v>0.53810479674010558</v>
      </c>
      <c r="O25" s="18">
        <v>1.3210710829938215</v>
      </c>
      <c r="P25" s="18">
        <v>2.1162297816727964</v>
      </c>
    </row>
    <row r="26" spans="1:16" ht="12.65" customHeight="1">
      <c r="A26" s="17" t="s">
        <v>24</v>
      </c>
      <c r="B26" s="61">
        <v>162.91717256376032</v>
      </c>
      <c r="C26" s="61">
        <v>159.78601204402463</v>
      </c>
      <c r="D26" s="18">
        <v>154.36373765572066</v>
      </c>
      <c r="E26" s="18">
        <v>153.05894477482059</v>
      </c>
      <c r="F26" s="71"/>
      <c r="G26" s="18">
        <v>168.61162109159892</v>
      </c>
      <c r="H26" s="18">
        <v>165.18762518989601</v>
      </c>
      <c r="I26" s="18">
        <v>161.1183160981177</v>
      </c>
      <c r="J26" s="18">
        <v>166.75487292296228</v>
      </c>
      <c r="L26" s="18">
        <v>168.8563910680023</v>
      </c>
      <c r="M26" s="18">
        <v>161.7907734201664</v>
      </c>
      <c r="N26" s="18">
        <v>176.3045060683356</v>
      </c>
      <c r="O26" s="18">
        <v>183.71963294913937</v>
      </c>
      <c r="P26" s="18">
        <v>207.54664229862601</v>
      </c>
    </row>
    <row r="27" spans="1:16" ht="12.65" customHeight="1">
      <c r="A27" s="17" t="s">
        <v>25</v>
      </c>
      <c r="B27" s="61">
        <v>1.4719317406078645</v>
      </c>
      <c r="C27" s="61">
        <v>1.4176652853974692</v>
      </c>
      <c r="D27" s="18">
        <v>1.4088854441571819</v>
      </c>
      <c r="E27" s="18">
        <v>1.3865913028989627</v>
      </c>
      <c r="F27" s="71"/>
      <c r="G27" s="18">
        <v>1.1060878932043923</v>
      </c>
      <c r="H27" s="18">
        <v>1.0897374932043924</v>
      </c>
      <c r="I27" s="18">
        <v>1.0733870932043925</v>
      </c>
      <c r="J27" s="18">
        <v>1.3165582786043926</v>
      </c>
      <c r="L27" s="18">
        <v>1.1165965243818832</v>
      </c>
      <c r="M27" s="18">
        <v>1.4685203106109708</v>
      </c>
      <c r="N27" s="18">
        <v>1.6634197778943018</v>
      </c>
      <c r="O27" s="18">
        <v>2.2215718656624377</v>
      </c>
      <c r="P27" s="18">
        <v>2.3295422766694727</v>
      </c>
    </row>
    <row r="28" spans="1:16" ht="12.65" customHeight="1">
      <c r="A28" s="17" t="s">
        <v>26</v>
      </c>
      <c r="B28" s="61">
        <v>303.39191148943911</v>
      </c>
      <c r="C28" s="61">
        <v>306.93828719244044</v>
      </c>
      <c r="D28" s="18">
        <v>308.47613688727125</v>
      </c>
      <c r="E28" s="18">
        <v>321.37475823312093</v>
      </c>
      <c r="F28" s="73"/>
      <c r="G28" s="18">
        <v>307.00285980536955</v>
      </c>
      <c r="H28" s="18">
        <v>315.91836493031025</v>
      </c>
      <c r="I28" s="18">
        <v>304.16938293628556</v>
      </c>
      <c r="J28" s="18">
        <v>305.12871310573257</v>
      </c>
      <c r="L28" s="18">
        <v>318.60820689944183</v>
      </c>
      <c r="M28" s="18">
        <v>336.60057566824503</v>
      </c>
      <c r="N28" s="18">
        <v>408.25575418602676</v>
      </c>
      <c r="O28" s="18">
        <v>447.28511563614774</v>
      </c>
      <c r="P28" s="18">
        <v>501.45877974790858</v>
      </c>
    </row>
    <row r="29" spans="1:16" ht="12.65" customHeight="1">
      <c r="A29" s="17" t="s">
        <v>213</v>
      </c>
      <c r="B29" s="61">
        <v>5.6591334893864476</v>
      </c>
      <c r="C29" s="61">
        <v>5.5066536953991045</v>
      </c>
      <c r="D29" s="18">
        <v>6.0905211821104386</v>
      </c>
      <c r="E29" s="18">
        <v>5.8716978642425159</v>
      </c>
      <c r="F29" s="71"/>
      <c r="G29" s="18">
        <v>5.2280119145524999</v>
      </c>
      <c r="H29" s="18">
        <v>4.7171696607893017</v>
      </c>
      <c r="I29" s="18">
        <v>5.0940702859529701</v>
      </c>
      <c r="J29" s="18">
        <v>5.2615714363856512</v>
      </c>
      <c r="L29" s="18">
        <v>4.753168174276591</v>
      </c>
      <c r="M29" s="18">
        <v>4.9569059786161374</v>
      </c>
      <c r="N29" s="18">
        <v>4.7170706555374595</v>
      </c>
      <c r="O29" s="18">
        <v>5.1564543678043702</v>
      </c>
      <c r="P29" s="18">
        <v>6.9025672748597318</v>
      </c>
    </row>
    <row r="30" spans="1:16" ht="12.65" customHeight="1">
      <c r="A30" s="17" t="s">
        <v>92</v>
      </c>
      <c r="B30" s="61">
        <v>87.908141094964719</v>
      </c>
      <c r="C30" s="61">
        <v>99.936687707781587</v>
      </c>
      <c r="D30" s="18">
        <v>108.31129721949519</v>
      </c>
      <c r="E30" s="18">
        <v>114.5952478202796</v>
      </c>
      <c r="F30" s="71"/>
      <c r="G30" s="18">
        <v>70.33969410822607</v>
      </c>
      <c r="H30" s="18">
        <v>74.941265117301398</v>
      </c>
      <c r="I30" s="18">
        <v>77.465937890025884</v>
      </c>
      <c r="J30" s="18">
        <v>85.191277827526619</v>
      </c>
      <c r="L30" s="18">
        <v>71.100165574191024</v>
      </c>
      <c r="M30" s="18">
        <v>57.578272400706595</v>
      </c>
      <c r="N30" s="18">
        <v>51.25179829299946</v>
      </c>
      <c r="O30" s="18">
        <v>52.871735404352528</v>
      </c>
      <c r="P30" s="18">
        <v>59.98159914896214</v>
      </c>
    </row>
    <row r="31" spans="1:16" ht="12.65" customHeight="1">
      <c r="A31" s="17" t="s">
        <v>27</v>
      </c>
      <c r="B31" s="61">
        <v>14.782796403104404</v>
      </c>
      <c r="C31" s="61">
        <v>13.294393249197844</v>
      </c>
      <c r="D31" s="18">
        <v>12.942117777379421</v>
      </c>
      <c r="E31" s="18">
        <v>12.265053256481297</v>
      </c>
      <c r="F31" s="71"/>
      <c r="G31" s="18">
        <v>26.965590073030395</v>
      </c>
      <c r="H31" s="18">
        <v>24.206372699594183</v>
      </c>
      <c r="I31" s="18">
        <v>20.71934554188848</v>
      </c>
      <c r="J31" s="18">
        <v>18.341001001752485</v>
      </c>
      <c r="L31" s="18">
        <v>31.574036330598798</v>
      </c>
      <c r="M31" s="18">
        <v>41.507203590886107</v>
      </c>
      <c r="N31" s="18">
        <v>58.830209792866299</v>
      </c>
      <c r="O31" s="18">
        <v>80.616773303495094</v>
      </c>
      <c r="P31" s="18">
        <v>109.91919581213</v>
      </c>
    </row>
    <row r="32" spans="1:16" ht="12.65" customHeight="1">
      <c r="A32" s="136" t="s">
        <v>61</v>
      </c>
      <c r="B32" s="116">
        <f>SUM(B15:B31)</f>
        <v>1190.4427477971819</v>
      </c>
      <c r="C32" s="116">
        <f>SUM(C15:C31)</f>
        <v>1202.0465861996622</v>
      </c>
      <c r="D32" s="116">
        <f>SUM(D15:D31)</f>
        <v>1196.2736387627672</v>
      </c>
      <c r="E32" s="116">
        <f>SUM(E15:E31)</f>
        <v>1241.6864139145719</v>
      </c>
      <c r="F32" s="71"/>
      <c r="G32" s="116">
        <v>1229.65067988948</v>
      </c>
      <c r="H32" s="116">
        <v>1231.6190492124094</v>
      </c>
      <c r="I32" s="116">
        <v>1198.2144739990965</v>
      </c>
      <c r="J32" s="116">
        <v>1217.1599215819645</v>
      </c>
      <c r="L32" s="116">
        <v>1262.4855763570815</v>
      </c>
      <c r="M32" s="116">
        <f t="shared" ref="M32:P32" si="0">SUM(M15:M31)</f>
        <v>1301.7128871392051</v>
      </c>
      <c r="N32" s="116">
        <f t="shared" si="0"/>
        <v>1443.4272189933072</v>
      </c>
      <c r="O32" s="116">
        <f t="shared" si="0"/>
        <v>1534.2714097973062</v>
      </c>
      <c r="P32" s="116">
        <f t="shared" si="0"/>
        <v>1744.9681588750775</v>
      </c>
    </row>
    <row r="33" spans="1:16" ht="12.65" customHeight="1">
      <c r="A33" s="136" t="s">
        <v>182</v>
      </c>
      <c r="B33" s="116">
        <f>'6'!G28</f>
        <v>58.735885232824003</v>
      </c>
      <c r="C33" s="116">
        <f>'6'!H28</f>
        <v>58.754205391652107</v>
      </c>
      <c r="D33" s="116">
        <f>'6'!I28</f>
        <v>56.729409463454395</v>
      </c>
      <c r="E33" s="116">
        <f>'6'!J28</f>
        <v>58.357796127991101</v>
      </c>
      <c r="F33" s="71"/>
      <c r="G33" s="116">
        <v>61.349534645895993</v>
      </c>
      <c r="H33" s="116">
        <v>59.743911046702401</v>
      </c>
      <c r="I33" s="116">
        <v>61.131866123901901</v>
      </c>
      <c r="J33" s="116">
        <v>62.593760953071794</v>
      </c>
      <c r="L33" s="116">
        <f>'6'!M28</f>
        <v>55.220036602221903</v>
      </c>
      <c r="M33" s="116">
        <f>'6'!N28</f>
        <v>57.815509202534535</v>
      </c>
      <c r="N33" s="116">
        <f>'6'!O28</f>
        <v>59.886961587497261</v>
      </c>
      <c r="O33" s="116">
        <f>'6'!P28</f>
        <v>56.385789748404683</v>
      </c>
      <c r="P33" s="116" t="s">
        <v>306</v>
      </c>
    </row>
    <row r="34" spans="1:16" ht="12.65" customHeight="1">
      <c r="A34" s="136" t="s">
        <v>190</v>
      </c>
      <c r="B34" s="138">
        <v>7924.5075779945182</v>
      </c>
      <c r="C34" s="138">
        <v>8502.9268937344423</v>
      </c>
      <c r="D34" s="116">
        <v>8699.0391667249369</v>
      </c>
      <c r="E34" s="116">
        <v>8978.3933320306824</v>
      </c>
      <c r="F34" s="71"/>
      <c r="G34" s="116">
        <v>8810.3452637624359</v>
      </c>
      <c r="H34" s="116">
        <v>8274.8266642934341</v>
      </c>
      <c r="I34" s="116">
        <v>8076.2718867869871</v>
      </c>
      <c r="J34" s="116">
        <v>8077.1767442039563</v>
      </c>
      <c r="L34" s="116">
        <v>8851.5023129283054</v>
      </c>
      <c r="M34" s="116">
        <v>8406.9100072862475</v>
      </c>
      <c r="N34" s="116">
        <v>7424.7158944815419</v>
      </c>
      <c r="O34" s="116">
        <v>6473.2816046869639</v>
      </c>
      <c r="P34" s="116">
        <v>6682.4141640516154</v>
      </c>
    </row>
    <row r="36" spans="1:16" ht="12.65" customHeight="1">
      <c r="A36" s="111">
        <v>2019</v>
      </c>
    </row>
    <row r="37" spans="1:16" ht="12.65" customHeight="1">
      <c r="A37" s="13"/>
      <c r="B37" s="14" t="s">
        <v>674</v>
      </c>
      <c r="C37" s="14" t="s">
        <v>675</v>
      </c>
      <c r="D37" s="14" t="s">
        <v>676</v>
      </c>
      <c r="E37" s="14" t="s">
        <v>677</v>
      </c>
    </row>
    <row r="38" spans="1:16" ht="12.65" customHeight="1">
      <c r="A38" s="17" t="s">
        <v>12</v>
      </c>
      <c r="B38" s="61">
        <v>1.9183736261668403</v>
      </c>
      <c r="C38" s="61">
        <v>1.9184000000000001</v>
      </c>
      <c r="D38" s="18">
        <v>1.7173084613757197</v>
      </c>
      <c r="E38" s="18">
        <v>1.4114976037895</v>
      </c>
    </row>
    <row r="39" spans="1:16" ht="12.65" customHeight="1">
      <c r="A39" s="17" t="s">
        <v>13</v>
      </c>
      <c r="B39" s="61">
        <v>63.574370521888568</v>
      </c>
      <c r="C39" s="61">
        <v>63.679400000000001</v>
      </c>
      <c r="D39" s="18">
        <v>61.62088017000859</v>
      </c>
      <c r="E39" s="18">
        <v>59.129502791065605</v>
      </c>
    </row>
    <row r="40" spans="1:16" ht="12.65" customHeight="1">
      <c r="A40" s="17" t="s">
        <v>83</v>
      </c>
      <c r="B40" s="61">
        <v>1.5365613967742597</v>
      </c>
      <c r="C40" s="61">
        <v>1.5366</v>
      </c>
      <c r="D40" s="18">
        <v>1.2640532473128994</v>
      </c>
      <c r="E40" s="18">
        <v>1.8410661229755501</v>
      </c>
    </row>
    <row r="41" spans="1:16" ht="12.65" customHeight="1">
      <c r="A41" s="17" t="s">
        <v>15</v>
      </c>
      <c r="B41" s="61">
        <v>104.58596817909708</v>
      </c>
      <c r="C41" s="61">
        <v>119.74160000000001</v>
      </c>
      <c r="D41" s="18">
        <v>115.79266649039435</v>
      </c>
      <c r="E41" s="18">
        <v>99.53317881870548</v>
      </c>
    </row>
    <row r="42" spans="1:16" ht="12.65" customHeight="1">
      <c r="A42" s="17" t="s">
        <v>16</v>
      </c>
      <c r="B42" s="61">
        <v>45.714948497237401</v>
      </c>
      <c r="C42" s="61">
        <v>50.942</v>
      </c>
      <c r="D42" s="18">
        <v>49.529409794516106</v>
      </c>
      <c r="E42" s="18">
        <v>47.232694087450028</v>
      </c>
    </row>
    <row r="43" spans="1:16" ht="12.65" customHeight="1">
      <c r="A43" s="17" t="s">
        <v>17</v>
      </c>
      <c r="B43" s="61">
        <v>18.371198170629633</v>
      </c>
      <c r="C43" s="61">
        <v>18.371200000000002</v>
      </c>
      <c r="D43" s="18">
        <v>17.344853444419446</v>
      </c>
      <c r="E43" s="18">
        <v>14.60149653270453</v>
      </c>
    </row>
    <row r="44" spans="1:16" ht="12.65" customHeight="1">
      <c r="A44" s="17" t="s">
        <v>18</v>
      </c>
      <c r="B44" s="61">
        <v>26.636092943926094</v>
      </c>
      <c r="C44" s="61">
        <v>27.443100000000001</v>
      </c>
      <c r="D44" s="18">
        <v>25.830145757523301</v>
      </c>
      <c r="E44" s="18">
        <v>25.821136482386247</v>
      </c>
    </row>
    <row r="45" spans="1:16" ht="12.65" customHeight="1">
      <c r="A45" s="17" t="s">
        <v>19</v>
      </c>
      <c r="B45" s="61">
        <v>141.93780189447435</v>
      </c>
      <c r="C45" s="61">
        <v>149.69589999999999</v>
      </c>
      <c r="D45" s="18">
        <v>135.38633105020094</v>
      </c>
      <c r="E45" s="18">
        <v>144.2013815282788</v>
      </c>
      <c r="J45" s="165"/>
    </row>
    <row r="46" spans="1:16" ht="12.65" customHeight="1">
      <c r="A46" s="17" t="s">
        <v>21</v>
      </c>
      <c r="B46" s="72">
        <v>163.4335612423771</v>
      </c>
      <c r="C46" s="61">
        <v>170.816</v>
      </c>
      <c r="D46" s="18">
        <v>162.38902353777002</v>
      </c>
      <c r="E46" s="18">
        <v>155.25540125497145</v>
      </c>
    </row>
    <row r="47" spans="1:16" ht="12.65" customHeight="1">
      <c r="A47" s="17" t="s">
        <v>22</v>
      </c>
      <c r="B47" s="61">
        <v>24.227367415002064</v>
      </c>
      <c r="C47" s="61">
        <v>24.227399999999999</v>
      </c>
      <c r="D47" s="18">
        <v>20.832724948199342</v>
      </c>
      <c r="E47" s="18">
        <v>14.91145330290782</v>
      </c>
    </row>
    <row r="48" spans="1:16" ht="12.65" customHeight="1">
      <c r="A48" s="17" t="s">
        <v>23</v>
      </c>
      <c r="B48" s="61">
        <v>2.841528685892718</v>
      </c>
      <c r="C48" s="61">
        <v>2.8414999999999999</v>
      </c>
      <c r="D48" s="18">
        <v>3.2599345980140235</v>
      </c>
      <c r="E48" s="18">
        <v>4.680343116084396</v>
      </c>
    </row>
    <row r="49" spans="1:10" ht="12.65" customHeight="1">
      <c r="A49" s="17" t="s">
        <v>24</v>
      </c>
      <c r="B49" s="61">
        <v>146.06493216320007</v>
      </c>
      <c r="C49" s="61">
        <v>148.94630000000001</v>
      </c>
      <c r="D49" s="18">
        <v>139.79102671693013</v>
      </c>
      <c r="E49" s="18">
        <v>136.95565978581581</v>
      </c>
    </row>
    <row r="50" spans="1:10" ht="12.65" customHeight="1">
      <c r="A50" s="17" t="s">
        <v>25</v>
      </c>
      <c r="B50" s="61">
        <v>1.3610535367905632</v>
      </c>
      <c r="C50" s="61">
        <v>1.3611</v>
      </c>
      <c r="D50" s="18">
        <v>1.2642437733366325</v>
      </c>
      <c r="E50" s="18">
        <v>1.2365329150784932</v>
      </c>
    </row>
    <row r="51" spans="1:10" ht="12.65" customHeight="1">
      <c r="A51" s="17" t="s">
        <v>26</v>
      </c>
      <c r="B51" s="61">
        <v>316.19460037659201</v>
      </c>
      <c r="C51" s="61">
        <v>324.01299999999998</v>
      </c>
      <c r="D51" s="18">
        <v>314.46146439823212</v>
      </c>
      <c r="E51" s="18">
        <v>305.32057508882428</v>
      </c>
      <c r="I51" s="165"/>
      <c r="J51" s="165"/>
    </row>
    <row r="52" spans="1:10" ht="12.65" customHeight="1">
      <c r="A52" s="17" t="s">
        <v>213</v>
      </c>
      <c r="B52" s="61">
        <v>5.5387387380295872</v>
      </c>
      <c r="C52" s="61">
        <v>5.6189999999999998</v>
      </c>
      <c r="D52" s="18">
        <v>7.2672739259200183</v>
      </c>
      <c r="E52" s="18">
        <v>3.9719039546247141</v>
      </c>
    </row>
    <row r="53" spans="1:10" ht="12.65" customHeight="1">
      <c r="A53" s="17" t="s">
        <v>92</v>
      </c>
      <c r="B53" s="61">
        <v>116.99880207984602</v>
      </c>
      <c r="C53" s="61">
        <v>125.47750000000001</v>
      </c>
      <c r="D53" s="18">
        <v>122.08354195752436</v>
      </c>
      <c r="E53" s="18">
        <v>123.62983628613674</v>
      </c>
      <c r="I53" s="165"/>
      <c r="J53" s="165"/>
    </row>
    <row r="54" spans="1:10" ht="12.65" customHeight="1">
      <c r="A54" s="17" t="s">
        <v>27</v>
      </c>
      <c r="B54" s="61">
        <v>10.394034792178951</v>
      </c>
      <c r="C54" s="61">
        <v>9.3864999999999998</v>
      </c>
      <c r="D54" s="18">
        <v>10.896843412892526</v>
      </c>
      <c r="E54" s="18">
        <v>18.322646255730525</v>
      </c>
    </row>
    <row r="55" spans="1:10" ht="12.65" customHeight="1">
      <c r="A55" s="136" t="s">
        <v>61</v>
      </c>
      <c r="B55" s="138">
        <f>SUM(B38:B54)</f>
        <v>1191.3299342601033</v>
      </c>
      <c r="C55" s="138">
        <f>SUM(C38:C54)</f>
        <v>1246.0165</v>
      </c>
      <c r="D55" s="138">
        <f>SUM(D38:D54)</f>
        <v>1190.7317256845708</v>
      </c>
      <c r="E55" s="138">
        <f>SUM(E38:E54)</f>
        <v>1158.0563059275298</v>
      </c>
    </row>
    <row r="56" spans="1:10" ht="12.65" customHeight="1">
      <c r="A56" s="136" t="s">
        <v>182</v>
      </c>
      <c r="B56" s="138">
        <f>'6'!B28</f>
        <v>61.1978421184293</v>
      </c>
      <c r="C56" s="138">
        <f>'6'!C28</f>
        <v>63.156179038423431</v>
      </c>
      <c r="D56" s="138">
        <f>'6'!D28</f>
        <v>62.31158679458688</v>
      </c>
      <c r="E56" s="138">
        <f>'6'!E28</f>
        <v>64.505591771804973</v>
      </c>
    </row>
    <row r="57" spans="1:10" ht="12.65" customHeight="1">
      <c r="A57" s="136" t="s">
        <v>190</v>
      </c>
      <c r="B57" s="138">
        <v>10016.6721464</v>
      </c>
      <c r="C57" s="138">
        <v>10053.239509899999</v>
      </c>
      <c r="D57" s="116">
        <v>10658.011933100002</v>
      </c>
      <c r="E57" s="116">
        <v>11075.8718056</v>
      </c>
    </row>
    <row r="59" spans="1:10" ht="12.65" customHeight="1">
      <c r="A59" s="10" t="s">
        <v>551</v>
      </c>
    </row>
    <row r="60" spans="1:10" ht="12.65" customHeight="1">
      <c r="E60" s="7"/>
    </row>
    <row r="83" spans="12:16" ht="12.65" customHeight="1">
      <c r="L83" s="155"/>
      <c r="M83" s="155"/>
      <c r="N83" s="155"/>
      <c r="O83" s="155"/>
      <c r="P83" s="155"/>
    </row>
  </sheetData>
  <phoneticPr fontId="0" type="noConversion"/>
  <pageMargins left="0.75" right="0.75" top="1" bottom="1" header="0.5" footer="0.5"/>
  <pageSetup scale="64"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5:R96"/>
  <sheetViews>
    <sheetView topLeftCell="A85" zoomScaleNormal="100" workbookViewId="0">
      <selection activeCell="C76" sqref="C76"/>
    </sheetView>
  </sheetViews>
  <sheetFormatPr defaultColWidth="8.81640625" defaultRowHeight="12.65" customHeight="1"/>
  <cols>
    <col min="1" max="1" width="15.7265625" style="9" customWidth="1"/>
    <col min="2" max="14" width="7.7265625" style="9" customWidth="1"/>
    <col min="15" max="16384" width="8.81640625" style="9"/>
  </cols>
  <sheetData>
    <row r="5" spans="1:14" ht="12.65" customHeight="1">
      <c r="A5" s="110"/>
    </row>
    <row r="6" spans="1:14" ht="12.65" customHeight="1">
      <c r="A6" s="110"/>
    </row>
    <row r="7" spans="1:14" ht="12" customHeight="1">
      <c r="A7" s="112"/>
    </row>
    <row r="8" spans="1:14" ht="12.65" customHeight="1">
      <c r="A8" s="130" t="s">
        <v>70</v>
      </c>
    </row>
    <row r="10" spans="1:14" ht="12.65" customHeight="1">
      <c r="A10" s="110" t="s">
        <v>207</v>
      </c>
    </row>
    <row r="11" spans="1:14" ht="12.65" customHeight="1">
      <c r="A11" s="113" t="s">
        <v>71</v>
      </c>
      <c r="F11" s="73"/>
    </row>
    <row r="12" spans="1:14" ht="12.65" customHeight="1">
      <c r="A12" s="74"/>
      <c r="B12" s="14" t="s">
        <v>674</v>
      </c>
      <c r="C12" s="14" t="s">
        <v>675</v>
      </c>
      <c r="D12" s="14" t="s">
        <v>676</v>
      </c>
      <c r="E12" s="14" t="s">
        <v>677</v>
      </c>
      <c r="F12" s="76"/>
      <c r="G12" s="14" t="s">
        <v>444</v>
      </c>
      <c r="H12" s="14" t="s">
        <v>445</v>
      </c>
      <c r="I12" s="14" t="s">
        <v>446</v>
      </c>
      <c r="J12" s="14" t="s">
        <v>447</v>
      </c>
      <c r="K12" s="76"/>
      <c r="L12" s="75">
        <v>2017</v>
      </c>
      <c r="M12" s="14">
        <v>2016</v>
      </c>
      <c r="N12" s="14">
        <v>2015</v>
      </c>
    </row>
    <row r="13" spans="1:14" ht="12.65" customHeight="1">
      <c r="A13" s="17" t="s">
        <v>32</v>
      </c>
      <c r="B13" s="77">
        <v>0.50819999999999999</v>
      </c>
      <c r="C13" s="77">
        <v>0.51839999999999997</v>
      </c>
      <c r="D13" s="77">
        <v>0.52510000000000001</v>
      </c>
      <c r="E13" s="77">
        <v>0.51649999999999996</v>
      </c>
      <c r="F13" s="76"/>
      <c r="G13" s="77">
        <v>0.49380000000000002</v>
      </c>
      <c r="H13" s="77">
        <v>0.50329999999999997</v>
      </c>
      <c r="I13" s="77">
        <v>0.50160000000000005</v>
      </c>
      <c r="J13" s="77">
        <v>0.50260000000000005</v>
      </c>
      <c r="K13" s="76"/>
      <c r="L13" s="77">
        <v>0.48449999999999999</v>
      </c>
      <c r="M13" s="77">
        <v>0.4803</v>
      </c>
      <c r="N13" s="77">
        <v>0.47289999999999999</v>
      </c>
    </row>
    <row r="14" spans="1:14" ht="12.65" customHeight="1">
      <c r="A14" s="17" t="s">
        <v>33</v>
      </c>
      <c r="B14" s="77">
        <v>0.31759999999999999</v>
      </c>
      <c r="C14" s="77">
        <v>0.31169999999999998</v>
      </c>
      <c r="D14" s="77">
        <v>0.31590000000000001</v>
      </c>
      <c r="E14" s="77">
        <v>0.31990000000000002</v>
      </c>
      <c r="F14" s="78"/>
      <c r="G14" s="77">
        <v>0.29809999999999998</v>
      </c>
      <c r="H14" s="77">
        <v>0.30740000000000001</v>
      </c>
      <c r="I14" s="77">
        <v>0.30940000000000001</v>
      </c>
      <c r="J14" s="77">
        <v>0.3206</v>
      </c>
      <c r="K14" s="78"/>
      <c r="L14" s="77">
        <v>0.30180000000000001</v>
      </c>
      <c r="M14" s="77">
        <v>0.29070000000000001</v>
      </c>
      <c r="N14" s="77">
        <v>0.28689999999999999</v>
      </c>
    </row>
    <row r="15" spans="1:14" ht="12.65" customHeight="1">
      <c r="A15" s="17" t="s">
        <v>34</v>
      </c>
      <c r="B15" s="77">
        <v>9.9500000000000005E-2</v>
      </c>
      <c r="C15" s="77">
        <v>9.4500000000000001E-2</v>
      </c>
      <c r="D15" s="77">
        <v>8.5699999999999998E-2</v>
      </c>
      <c r="E15" s="77">
        <v>9.01E-2</v>
      </c>
      <c r="F15" s="78"/>
      <c r="G15" s="77">
        <v>0.12659999999999999</v>
      </c>
      <c r="H15" s="77">
        <v>0.1115</v>
      </c>
      <c r="I15" s="77">
        <v>0.1111</v>
      </c>
      <c r="J15" s="77">
        <v>9.9900000000000003E-2</v>
      </c>
      <c r="K15" s="78"/>
      <c r="L15" s="77">
        <v>0.12970000000000001</v>
      </c>
      <c r="M15" s="77">
        <v>0.13070000000000001</v>
      </c>
      <c r="N15" s="77">
        <v>0.1318</v>
      </c>
    </row>
    <row r="16" spans="1:14" ht="12.65" customHeight="1">
      <c r="A16" s="17" t="s">
        <v>35</v>
      </c>
      <c r="B16" s="77">
        <v>3.0700000000000002E-2</v>
      </c>
      <c r="C16" s="77">
        <v>3.6700000000000003E-2</v>
      </c>
      <c r="D16" s="77">
        <v>3.5900000000000001E-2</v>
      </c>
      <c r="E16" s="77">
        <v>3.5999999999999997E-2</v>
      </c>
      <c r="F16" s="78"/>
      <c r="G16" s="77">
        <v>3.4099999999999998E-2</v>
      </c>
      <c r="H16" s="77">
        <v>3.1300000000000001E-2</v>
      </c>
      <c r="I16" s="77">
        <v>2.9899999999999999E-2</v>
      </c>
      <c r="J16" s="77">
        <v>2.9100000000000001E-2</v>
      </c>
      <c r="K16" s="78"/>
      <c r="L16" s="77">
        <v>3.61E-2</v>
      </c>
      <c r="M16" s="77">
        <v>4.2200000000000001E-2</v>
      </c>
      <c r="N16" s="77">
        <v>5.1400000000000001E-2</v>
      </c>
    </row>
    <row r="17" spans="1:14" ht="12.65" customHeight="1">
      <c r="A17" s="17" t="s">
        <v>36</v>
      </c>
      <c r="B17" s="77">
        <v>2.01E-2</v>
      </c>
      <c r="C17" s="77">
        <v>1.6199999999999999E-2</v>
      </c>
      <c r="D17" s="77">
        <v>1.5599999999999999E-2</v>
      </c>
      <c r="E17" s="77">
        <v>1.5299999999999999E-2</v>
      </c>
      <c r="F17" s="78"/>
      <c r="G17" s="77">
        <v>1.95E-2</v>
      </c>
      <c r="H17" s="77">
        <v>2.1899999999999999E-2</v>
      </c>
      <c r="I17" s="77">
        <v>2.2800000000000001E-2</v>
      </c>
      <c r="J17" s="77">
        <v>2.3400000000000001E-2</v>
      </c>
      <c r="K17" s="78"/>
      <c r="L17" s="77">
        <v>1.7000000000000001E-2</v>
      </c>
      <c r="M17" s="77">
        <v>1.89E-2</v>
      </c>
      <c r="N17" s="77">
        <v>1.9099999999999999E-2</v>
      </c>
    </row>
    <row r="18" spans="1:14" ht="12.65" customHeight="1">
      <c r="A18" s="17" t="s">
        <v>37</v>
      </c>
      <c r="B18" s="77">
        <v>1.2800000000000001E-2</v>
      </c>
      <c r="C18" s="77">
        <v>1.1900000000000001E-2</v>
      </c>
      <c r="D18" s="77">
        <v>1.1299999999999999E-2</v>
      </c>
      <c r="E18" s="77">
        <v>1.09E-2</v>
      </c>
      <c r="F18" s="78"/>
      <c r="G18" s="77">
        <v>1.2800000000000001E-2</v>
      </c>
      <c r="H18" s="77">
        <v>1.2E-2</v>
      </c>
      <c r="I18" s="77">
        <v>1.24E-2</v>
      </c>
      <c r="J18" s="77">
        <v>1.2800000000000001E-2</v>
      </c>
      <c r="K18" s="78"/>
      <c r="L18" s="77">
        <v>1.55E-2</v>
      </c>
      <c r="M18" s="77">
        <v>1.18E-2</v>
      </c>
      <c r="N18" s="77">
        <v>1.21E-2</v>
      </c>
    </row>
    <row r="19" spans="1:14" ht="12.65" customHeight="1">
      <c r="A19" s="17" t="s">
        <v>38</v>
      </c>
      <c r="B19" s="77">
        <v>6.1000000000000004E-3</v>
      </c>
      <c r="C19" s="77">
        <v>6.0000000000000001E-3</v>
      </c>
      <c r="D19" s="77">
        <v>5.8999999999999999E-3</v>
      </c>
      <c r="E19" s="77">
        <v>6.4000000000000003E-3</v>
      </c>
      <c r="F19" s="78"/>
      <c r="G19" s="77">
        <v>9.2999999999999992E-3</v>
      </c>
      <c r="H19" s="77">
        <v>6.8999999999999999E-3</v>
      </c>
      <c r="I19" s="77">
        <v>6.8999999999999999E-3</v>
      </c>
      <c r="J19" s="77">
        <v>6.7000000000000002E-3</v>
      </c>
      <c r="K19" s="78"/>
      <c r="L19" s="77">
        <v>9.5999999999999992E-3</v>
      </c>
      <c r="M19" s="77">
        <v>1.6799999999999999E-2</v>
      </c>
      <c r="N19" s="77">
        <v>1.6299999999999999E-2</v>
      </c>
    </row>
    <row r="20" spans="1:14" ht="12.65" customHeight="1">
      <c r="A20" s="17" t="s">
        <v>39</v>
      </c>
      <c r="B20" s="77">
        <v>2.5000000000000001E-3</v>
      </c>
      <c r="C20" s="77">
        <v>2.5000000000000001E-3</v>
      </c>
      <c r="D20" s="77">
        <v>2.5999999999999999E-3</v>
      </c>
      <c r="E20" s="77">
        <v>2.5999999999999999E-3</v>
      </c>
      <c r="F20" s="78"/>
      <c r="G20" s="77">
        <v>3.3E-3</v>
      </c>
      <c r="H20" s="77">
        <v>3.3E-3</v>
      </c>
      <c r="I20" s="77">
        <v>3.3E-3</v>
      </c>
      <c r="J20" s="77">
        <v>2.5000000000000001E-3</v>
      </c>
      <c r="K20" s="78"/>
      <c r="L20" s="77">
        <v>3.3E-3</v>
      </c>
      <c r="M20" s="77">
        <v>5.1999999999999998E-3</v>
      </c>
      <c r="N20" s="77">
        <v>6.1999999999999998E-3</v>
      </c>
    </row>
    <row r="21" spans="1:14" ht="12.65" customHeight="1">
      <c r="A21" s="17" t="s">
        <v>40</v>
      </c>
      <c r="B21" s="77">
        <v>2.3999999999999998E-3</v>
      </c>
      <c r="C21" s="77">
        <v>2.2000000000000001E-3</v>
      </c>
      <c r="D21" s="77">
        <v>2.0999999999999999E-3</v>
      </c>
      <c r="E21" s="77">
        <v>2.2000000000000001E-3</v>
      </c>
      <c r="F21" s="78"/>
      <c r="G21" s="77">
        <v>2.5000000000000001E-3</v>
      </c>
      <c r="H21" s="77">
        <v>2.5000000000000001E-3</v>
      </c>
      <c r="I21" s="77">
        <v>2.5000000000000001E-3</v>
      </c>
      <c r="J21" s="77">
        <v>2.3999999999999998E-3</v>
      </c>
      <c r="K21" s="78"/>
      <c r="L21" s="77">
        <v>2.5000000000000001E-3</v>
      </c>
      <c r="M21" s="77">
        <v>3.3999999999999998E-3</v>
      </c>
      <c r="N21" s="77">
        <v>3.3999999999999998E-3</v>
      </c>
    </row>
    <row r="22" spans="1:14" ht="12.65" customHeight="1">
      <c r="A22" s="136" t="s">
        <v>28</v>
      </c>
      <c r="B22" s="179">
        <v>1</v>
      </c>
      <c r="C22" s="179">
        <v>1</v>
      </c>
      <c r="D22" s="178">
        <v>1.0001</v>
      </c>
      <c r="E22" s="179">
        <v>0.99990000000000001</v>
      </c>
      <c r="F22" s="180"/>
      <c r="G22" s="179">
        <v>1</v>
      </c>
      <c r="H22" s="179">
        <v>1</v>
      </c>
      <c r="I22" s="179">
        <v>1</v>
      </c>
      <c r="J22" s="179">
        <v>1</v>
      </c>
      <c r="K22" s="180"/>
      <c r="L22" s="179">
        <v>1</v>
      </c>
      <c r="M22" s="179">
        <v>1.0000000000000002</v>
      </c>
      <c r="N22" s="179">
        <v>0.99999999999999989</v>
      </c>
    </row>
    <row r="23" spans="1:14" ht="12.65" customHeight="1">
      <c r="F23" s="79"/>
    </row>
    <row r="24" spans="1:14" ht="12.65" customHeight="1">
      <c r="A24" s="111" t="s">
        <v>536</v>
      </c>
    </row>
    <row r="25" spans="1:14" ht="12.65" customHeight="1">
      <c r="A25" s="113" t="s">
        <v>535</v>
      </c>
      <c r="F25" s="73"/>
    </row>
    <row r="26" spans="1:14" ht="12.65" customHeight="1">
      <c r="A26" s="74"/>
      <c r="B26" s="14" t="s">
        <v>674</v>
      </c>
      <c r="C26" s="14" t="s">
        <v>675</v>
      </c>
      <c r="D26" s="14" t="s">
        <v>676</v>
      </c>
      <c r="E26" s="14" t="s">
        <v>677</v>
      </c>
      <c r="F26" s="80"/>
      <c r="G26" s="14" t="s">
        <v>444</v>
      </c>
      <c r="H26" s="14" t="s">
        <v>445</v>
      </c>
      <c r="I26" s="14" t="s">
        <v>446</v>
      </c>
      <c r="J26" s="14" t="s">
        <v>447</v>
      </c>
      <c r="K26" s="80"/>
      <c r="L26" s="75">
        <v>2017</v>
      </c>
      <c r="M26" s="14">
        <v>2016</v>
      </c>
      <c r="N26" s="14">
        <v>2015</v>
      </c>
    </row>
    <row r="27" spans="1:14" ht="12.65" customHeight="1">
      <c r="A27" s="17" t="s">
        <v>32</v>
      </c>
      <c r="B27" s="77">
        <v>0.87002602069306978</v>
      </c>
      <c r="C27" s="77">
        <v>0.87194998758700659</v>
      </c>
      <c r="D27" s="77">
        <v>0.87331394907617277</v>
      </c>
      <c r="E27" s="77">
        <v>0.87552464630435078</v>
      </c>
      <c r="F27" s="80"/>
      <c r="G27" s="77">
        <v>0.87319991389968066</v>
      </c>
      <c r="H27" s="77">
        <v>0.87229999999999996</v>
      </c>
      <c r="I27" s="77">
        <v>0.86719999999999997</v>
      </c>
      <c r="J27" s="77">
        <v>0.86888674426954604</v>
      </c>
      <c r="K27" s="80"/>
      <c r="L27" s="77">
        <v>0.87707592866822515</v>
      </c>
      <c r="M27" s="77">
        <v>0.86622629737991019</v>
      </c>
      <c r="N27" s="77">
        <v>0.8729641563247108</v>
      </c>
    </row>
    <row r="28" spans="1:14" ht="12.65" customHeight="1">
      <c r="A28" s="17" t="s">
        <v>33</v>
      </c>
      <c r="B28" s="77">
        <v>5.5082624013241731E-2</v>
      </c>
      <c r="C28" s="77">
        <v>5.6285199066715585E-2</v>
      </c>
      <c r="D28" s="77">
        <v>5.4248086378741484E-2</v>
      </c>
      <c r="E28" s="77">
        <v>5.1815432964864037E-2</v>
      </c>
      <c r="F28" s="80"/>
      <c r="G28" s="77">
        <v>5.3257554449473742E-2</v>
      </c>
      <c r="H28" s="77">
        <v>5.4399999999999997E-2</v>
      </c>
      <c r="I28" s="77">
        <v>5.7599999999999998E-2</v>
      </c>
      <c r="J28" s="77">
        <v>5.5943991349490144E-2</v>
      </c>
      <c r="K28" s="80"/>
      <c r="L28" s="77">
        <v>5.067090516399677E-2</v>
      </c>
      <c r="M28" s="77">
        <v>5.4178441543376525E-2</v>
      </c>
      <c r="N28" s="77">
        <v>5.5785325442393015E-2</v>
      </c>
    </row>
    <row r="29" spans="1:14" ht="12.65" customHeight="1">
      <c r="A29" s="17" t="s">
        <v>34</v>
      </c>
      <c r="B29" s="77">
        <v>2.3566829575141234E-2</v>
      </c>
      <c r="C29" s="77">
        <v>2.2701406912754029E-2</v>
      </c>
      <c r="D29" s="77">
        <v>2.2200034359125445E-2</v>
      </c>
      <c r="E29" s="77">
        <v>2.2023082243065501E-2</v>
      </c>
      <c r="F29" s="80"/>
      <c r="G29" s="77">
        <v>2.498436619167595E-2</v>
      </c>
      <c r="H29" s="77">
        <v>2.5399999999999999E-2</v>
      </c>
      <c r="I29" s="77">
        <v>2.5899999999999999E-2</v>
      </c>
      <c r="J29" s="77">
        <v>2.5111699837795178E-2</v>
      </c>
      <c r="K29" s="80"/>
      <c r="L29" s="77">
        <v>2.4608673738891078E-2</v>
      </c>
      <c r="M29" s="77">
        <v>2.8113944063066294E-2</v>
      </c>
      <c r="N29" s="77">
        <v>2.6038706561284843E-2</v>
      </c>
    </row>
    <row r="30" spans="1:14" ht="12.65" customHeight="1">
      <c r="A30" s="17" t="s">
        <v>35</v>
      </c>
      <c r="B30" s="77">
        <v>1.0289652106386486E-2</v>
      </c>
      <c r="C30" s="77">
        <v>1.0222735560451938E-2</v>
      </c>
      <c r="D30" s="77">
        <v>1.0110614104222549E-2</v>
      </c>
      <c r="E30" s="77">
        <v>1.0020272419181901E-2</v>
      </c>
      <c r="F30" s="80"/>
      <c r="G30" s="77">
        <v>9.5086617271513563E-3</v>
      </c>
      <c r="H30" s="77">
        <v>0.01</v>
      </c>
      <c r="I30" s="77">
        <v>1.06E-2</v>
      </c>
      <c r="J30" s="77">
        <v>1.0748558673398474E-2</v>
      </c>
      <c r="K30" s="80"/>
      <c r="L30" s="77">
        <v>9.0109453290678973E-3</v>
      </c>
      <c r="M30" s="77">
        <v>8.4941747483800647E-3</v>
      </c>
      <c r="N30" s="77">
        <v>7.336068103876831E-3</v>
      </c>
    </row>
    <row r="31" spans="1:14" ht="12.65" customHeight="1">
      <c r="A31" s="17" t="s">
        <v>36</v>
      </c>
      <c r="B31" s="77">
        <v>5.498762080696982E-3</v>
      </c>
      <c r="C31" s="77">
        <v>5.5379466816923946E-3</v>
      </c>
      <c r="D31" s="77">
        <v>5.3682331442333761E-3</v>
      </c>
      <c r="E31" s="77">
        <v>5.5666118543941162E-3</v>
      </c>
      <c r="F31" s="80"/>
      <c r="G31" s="77">
        <v>4.6594627930587719E-3</v>
      </c>
      <c r="H31" s="77">
        <v>5.1000000000000004E-3</v>
      </c>
      <c r="I31" s="77">
        <v>5.5999999999999999E-3</v>
      </c>
      <c r="J31" s="77">
        <v>5.8006535418844186E-3</v>
      </c>
      <c r="K31" s="80"/>
      <c r="L31" s="77">
        <v>4.0885458340857907E-3</v>
      </c>
      <c r="M31" s="77">
        <v>3.6216048730111569E-3</v>
      </c>
      <c r="N31" s="77">
        <v>3.1090426248308314E-3</v>
      </c>
    </row>
    <row r="32" spans="1:14" ht="12.65" customHeight="1">
      <c r="A32" s="17" t="s">
        <v>37</v>
      </c>
      <c r="B32" s="77">
        <v>1.7017108115039467E-3</v>
      </c>
      <c r="C32" s="77">
        <v>1.851719100811375E-3</v>
      </c>
      <c r="D32" s="77">
        <v>1.8153720513941222E-3</v>
      </c>
      <c r="E32" s="77">
        <v>2.0023246007212277E-3</v>
      </c>
      <c r="F32" s="80"/>
      <c r="G32" s="77">
        <v>2.0714099478186328E-3</v>
      </c>
      <c r="H32" s="77">
        <v>2.0999999999999999E-3</v>
      </c>
      <c r="I32" s="77">
        <v>2.3E-3</v>
      </c>
      <c r="J32" s="77">
        <v>2.3753135221720664E-3</v>
      </c>
      <c r="K32" s="80"/>
      <c r="L32" s="77">
        <v>1.7846930160195166E-3</v>
      </c>
      <c r="M32" s="77">
        <v>1.3692223811920057E-3</v>
      </c>
      <c r="N32" s="77">
        <v>9.6580651067544197E-4</v>
      </c>
    </row>
    <row r="33" spans="1:14" ht="12.65" customHeight="1">
      <c r="A33" s="17" t="s">
        <v>38</v>
      </c>
      <c r="B33" s="77">
        <v>0</v>
      </c>
      <c r="C33" s="77">
        <v>0</v>
      </c>
      <c r="D33" s="77">
        <v>0</v>
      </c>
      <c r="E33" s="77">
        <v>0</v>
      </c>
      <c r="F33" s="80"/>
      <c r="G33" s="77">
        <v>0</v>
      </c>
      <c r="H33" s="77">
        <v>0</v>
      </c>
      <c r="I33" s="77">
        <v>0</v>
      </c>
      <c r="J33" s="77">
        <v>0</v>
      </c>
      <c r="K33" s="80"/>
      <c r="L33" s="77">
        <v>0</v>
      </c>
      <c r="M33" s="77">
        <v>0</v>
      </c>
      <c r="N33" s="77">
        <v>0</v>
      </c>
    </row>
    <row r="34" spans="1:14" ht="12.65" customHeight="1">
      <c r="A34" s="17" t="s">
        <v>39</v>
      </c>
      <c r="B34" s="77">
        <v>0</v>
      </c>
      <c r="C34" s="77">
        <v>0</v>
      </c>
      <c r="D34" s="77">
        <v>0</v>
      </c>
      <c r="E34" s="77">
        <v>0</v>
      </c>
      <c r="F34" s="80"/>
      <c r="G34" s="77">
        <v>0</v>
      </c>
      <c r="H34" s="77">
        <v>0</v>
      </c>
      <c r="I34" s="77">
        <v>0</v>
      </c>
      <c r="J34" s="77">
        <v>0</v>
      </c>
      <c r="K34" s="80"/>
      <c r="L34" s="77">
        <v>0</v>
      </c>
      <c r="M34" s="77">
        <v>0</v>
      </c>
      <c r="N34" s="77">
        <v>0</v>
      </c>
    </row>
    <row r="35" spans="1:14" ht="12.65" customHeight="1">
      <c r="A35" s="17" t="s">
        <v>40</v>
      </c>
      <c r="B35" s="77">
        <v>2.1407975291447206E-4</v>
      </c>
      <c r="C35" s="77">
        <v>2.029375986656697E-4</v>
      </c>
      <c r="D35" s="77">
        <v>2.0639759647013601E-4</v>
      </c>
      <c r="E35" s="77">
        <v>2.0145688623327966E-4</v>
      </c>
      <c r="F35" s="80"/>
      <c r="G35" s="77">
        <v>2.2758179503684295E-4</v>
      </c>
      <c r="H35" s="77">
        <v>2.0000000000000001E-4</v>
      </c>
      <c r="I35" s="77">
        <v>2.0000000000000001E-4</v>
      </c>
      <c r="J35" s="77">
        <v>2.1821314159922652E-4</v>
      </c>
      <c r="K35" s="80"/>
      <c r="L35" s="77">
        <v>2.2431780883668423E-4</v>
      </c>
      <c r="M35" s="77">
        <v>2.5980573881813129E-4</v>
      </c>
      <c r="N35" s="77">
        <v>2.4039498309713704E-4</v>
      </c>
    </row>
    <row r="36" spans="1:14" ht="12.65" customHeight="1">
      <c r="A36" s="17" t="s">
        <v>203</v>
      </c>
      <c r="B36" s="77">
        <v>0</v>
      </c>
      <c r="C36" s="77">
        <v>0</v>
      </c>
      <c r="D36" s="77">
        <v>0</v>
      </c>
      <c r="E36" s="77">
        <v>0</v>
      </c>
      <c r="F36" s="80"/>
      <c r="G36" s="77">
        <v>0</v>
      </c>
      <c r="H36" s="77">
        <v>0</v>
      </c>
      <c r="I36" s="77">
        <v>0</v>
      </c>
      <c r="J36" s="77">
        <v>0</v>
      </c>
      <c r="K36" s="80"/>
      <c r="L36" s="77">
        <v>0</v>
      </c>
      <c r="M36" s="77">
        <v>0</v>
      </c>
      <c r="N36" s="77">
        <v>0</v>
      </c>
    </row>
    <row r="37" spans="1:14" ht="12.65" customHeight="1">
      <c r="A37" s="17" t="s">
        <v>204</v>
      </c>
      <c r="B37" s="77">
        <v>3.3620320967045252E-2</v>
      </c>
      <c r="C37" s="77">
        <v>3.1248067491902645E-2</v>
      </c>
      <c r="D37" s="77">
        <v>3.2737313289640191E-2</v>
      </c>
      <c r="E37" s="77">
        <v>3.2846172727189107E-2</v>
      </c>
      <c r="F37" s="80"/>
      <c r="G37" s="77">
        <v>3.2091049196104018E-2</v>
      </c>
      <c r="H37" s="77">
        <v>3.0499999999999999E-2</v>
      </c>
      <c r="I37" s="77">
        <v>3.0499999999999999E-2</v>
      </c>
      <c r="J37" s="77">
        <v>3.0914825664114E-2</v>
      </c>
      <c r="K37" s="80"/>
      <c r="L37" s="77">
        <v>3.253599044087687E-2</v>
      </c>
      <c r="M37" s="77">
        <v>3.7736509272245602E-2</v>
      </c>
      <c r="N37" s="77">
        <v>3.3560499449130865E-2</v>
      </c>
    </row>
    <row r="38" spans="1:14" ht="12.65" customHeight="1">
      <c r="A38" s="136" t="s">
        <v>28</v>
      </c>
      <c r="B38" s="179">
        <f>SUM(B27:B37)</f>
        <v>0.99999999999999978</v>
      </c>
      <c r="C38" s="179">
        <f t="shared" ref="C38:E38" si="0">SUM(C27:C37)</f>
        <v>1.0000000000000002</v>
      </c>
      <c r="D38" s="179">
        <f t="shared" si="0"/>
        <v>1</v>
      </c>
      <c r="E38" s="179">
        <f t="shared" si="0"/>
        <v>1</v>
      </c>
      <c r="F38" s="181"/>
      <c r="G38" s="179">
        <v>0.99999999999999989</v>
      </c>
      <c r="H38" s="179">
        <v>0.99999999999999989</v>
      </c>
      <c r="I38" s="179">
        <v>0.99999999999999989</v>
      </c>
      <c r="J38" s="179">
        <v>0.99999999999999989</v>
      </c>
      <c r="K38" s="181"/>
      <c r="L38" s="179">
        <v>0.99999999999999989</v>
      </c>
      <c r="M38" s="179">
        <v>1</v>
      </c>
      <c r="N38" s="179">
        <v>1</v>
      </c>
    </row>
    <row r="39" spans="1:14" ht="12.65" customHeight="1">
      <c r="F39" s="79"/>
    </row>
    <row r="40" spans="1:14" ht="12.65" customHeight="1">
      <c r="A40" s="111" t="s">
        <v>208</v>
      </c>
    </row>
    <row r="41" spans="1:14" ht="12.65" customHeight="1">
      <c r="A41" s="113" t="s">
        <v>71</v>
      </c>
      <c r="F41" s="73"/>
    </row>
    <row r="42" spans="1:14" ht="12.65" customHeight="1">
      <c r="A42" s="74"/>
      <c r="B42" s="14" t="s">
        <v>674</v>
      </c>
      <c r="C42" s="14" t="s">
        <v>675</v>
      </c>
      <c r="D42" s="14" t="s">
        <v>676</v>
      </c>
      <c r="E42" s="14" t="s">
        <v>677</v>
      </c>
      <c r="F42" s="80"/>
      <c r="G42" s="14" t="s">
        <v>444</v>
      </c>
      <c r="H42" s="14" t="s">
        <v>445</v>
      </c>
      <c r="I42" s="14" t="s">
        <v>446</v>
      </c>
      <c r="J42" s="14" t="s">
        <v>447</v>
      </c>
      <c r="K42" s="80"/>
      <c r="L42" s="75">
        <v>2017</v>
      </c>
      <c r="M42" s="14">
        <v>2016</v>
      </c>
      <c r="N42" s="14">
        <v>2015</v>
      </c>
    </row>
    <row r="43" spans="1:14" ht="12.65" customHeight="1">
      <c r="A43" s="17" t="s">
        <v>32</v>
      </c>
      <c r="B43" s="77">
        <v>0.39429999999999998</v>
      </c>
      <c r="C43" s="77">
        <v>0.40439999999999998</v>
      </c>
      <c r="D43" s="159">
        <v>0.4093</v>
      </c>
      <c r="E43" s="77">
        <v>0.42459999999999998</v>
      </c>
      <c r="F43" s="80"/>
      <c r="G43" s="77">
        <v>0.31950000000000001</v>
      </c>
      <c r="H43" s="77">
        <v>0.32350000000000001</v>
      </c>
      <c r="I43" s="77">
        <v>0.33069999999999999</v>
      </c>
      <c r="J43" s="77">
        <v>0.3846</v>
      </c>
      <c r="K43" s="80"/>
      <c r="L43" s="77">
        <v>0.3039</v>
      </c>
      <c r="M43" s="77">
        <v>0.2792</v>
      </c>
      <c r="N43" s="77">
        <v>0.28720000000000001</v>
      </c>
    </row>
    <row r="44" spans="1:14" ht="12.65" customHeight="1">
      <c r="A44" s="17" t="s">
        <v>33</v>
      </c>
      <c r="B44" s="77">
        <v>5.3100000000000001E-2</v>
      </c>
      <c r="C44" s="77">
        <v>5.3400000000000003E-2</v>
      </c>
      <c r="D44" s="159">
        <v>5.3199999999999997E-2</v>
      </c>
      <c r="E44" s="77">
        <v>5.4300000000000001E-2</v>
      </c>
      <c r="F44" s="80"/>
      <c r="G44" s="77">
        <v>4.8500000000000001E-2</v>
      </c>
      <c r="H44" s="77">
        <v>4.7800000000000002E-2</v>
      </c>
      <c r="I44" s="77">
        <v>4.7500000000000001E-2</v>
      </c>
      <c r="J44" s="77">
        <v>5.2400000000000002E-2</v>
      </c>
      <c r="K44" s="80"/>
      <c r="L44" s="77">
        <v>5.04E-2</v>
      </c>
      <c r="M44" s="77">
        <v>5.4399999999999997E-2</v>
      </c>
      <c r="N44" s="77">
        <v>4.7899999999999998E-2</v>
      </c>
    </row>
    <row r="45" spans="1:14" ht="12.65" customHeight="1">
      <c r="A45" s="17" t="s">
        <v>34</v>
      </c>
      <c r="B45" s="77">
        <v>5.4199999999999998E-2</v>
      </c>
      <c r="C45" s="77">
        <v>5.3900000000000003E-2</v>
      </c>
      <c r="D45" s="159">
        <v>5.3499999999999999E-2</v>
      </c>
      <c r="E45" s="77">
        <v>5.2699999999999997E-2</v>
      </c>
      <c r="F45" s="80"/>
      <c r="G45" s="77">
        <v>5.57E-2</v>
      </c>
      <c r="H45" s="77">
        <v>5.6800000000000003E-2</v>
      </c>
      <c r="I45" s="77">
        <v>5.6599999999999998E-2</v>
      </c>
      <c r="J45" s="77">
        <v>5.5100000000000003E-2</v>
      </c>
      <c r="K45" s="80"/>
      <c r="L45" s="77">
        <v>5.57E-2</v>
      </c>
      <c r="M45" s="77">
        <v>6.1100000000000002E-2</v>
      </c>
      <c r="N45" s="77">
        <v>6.3799999999999996E-2</v>
      </c>
    </row>
    <row r="46" spans="1:14" ht="12.65" customHeight="1">
      <c r="A46" s="17" t="s">
        <v>35</v>
      </c>
      <c r="B46" s="77">
        <v>6.6100000000000006E-2</v>
      </c>
      <c r="C46" s="77">
        <v>6.5600000000000006E-2</v>
      </c>
      <c r="D46" s="159">
        <v>6.5600000000000006E-2</v>
      </c>
      <c r="E46" s="77">
        <v>6.7199999999999996E-2</v>
      </c>
      <c r="F46" s="80"/>
      <c r="G46" s="77">
        <v>8.0199999999999994E-2</v>
      </c>
      <c r="H46" s="77">
        <v>8.0699999999999994E-2</v>
      </c>
      <c r="I46" s="77">
        <v>7.8700000000000006E-2</v>
      </c>
      <c r="J46" s="77">
        <v>6.7299999999999999E-2</v>
      </c>
      <c r="K46" s="80"/>
      <c r="L46" s="77">
        <v>8.2000000000000003E-2</v>
      </c>
      <c r="M46" s="77">
        <v>8.6199999999999999E-2</v>
      </c>
      <c r="N46" s="77">
        <v>7.8200000000000006E-2</v>
      </c>
    </row>
    <row r="47" spans="1:14" ht="12.65" customHeight="1">
      <c r="A47" s="17" t="s">
        <v>36</v>
      </c>
      <c r="B47" s="77">
        <v>4.19E-2</v>
      </c>
      <c r="C47" s="77">
        <v>3.9600000000000003E-2</v>
      </c>
      <c r="D47" s="159">
        <v>3.8100000000000002E-2</v>
      </c>
      <c r="E47" s="77">
        <v>3.73E-2</v>
      </c>
      <c r="F47" s="80"/>
      <c r="G47" s="77">
        <v>5.6300000000000003E-2</v>
      </c>
      <c r="H47" s="77">
        <v>5.45E-2</v>
      </c>
      <c r="I47" s="77">
        <v>5.2600000000000001E-2</v>
      </c>
      <c r="J47" s="77">
        <v>4.2900000000000001E-2</v>
      </c>
      <c r="K47" s="80"/>
      <c r="L47" s="77">
        <v>6.3E-2</v>
      </c>
      <c r="M47" s="77">
        <v>6.4600000000000005E-2</v>
      </c>
      <c r="N47" s="77">
        <v>6.25E-2</v>
      </c>
    </row>
    <row r="48" spans="1:14" ht="12.65" customHeight="1">
      <c r="A48" s="17" t="s">
        <v>37</v>
      </c>
      <c r="B48" s="77">
        <v>4.3700000000000003E-2</v>
      </c>
      <c r="C48" s="77">
        <v>4.3799999999999999E-2</v>
      </c>
      <c r="D48" s="159">
        <v>4.4900000000000002E-2</v>
      </c>
      <c r="E48" s="77">
        <v>4.3499999999999997E-2</v>
      </c>
      <c r="F48" s="80"/>
      <c r="G48" s="77">
        <v>5.2600000000000001E-2</v>
      </c>
      <c r="H48" s="77">
        <v>5.2400000000000002E-2</v>
      </c>
      <c r="I48" s="77">
        <v>5.16E-2</v>
      </c>
      <c r="J48" s="77">
        <v>4.4499999999999998E-2</v>
      </c>
      <c r="K48" s="80"/>
      <c r="L48" s="77">
        <v>5.5199999999999999E-2</v>
      </c>
      <c r="M48" s="77">
        <v>5.8200000000000002E-2</v>
      </c>
      <c r="N48" s="77">
        <v>6.5500000000000003E-2</v>
      </c>
    </row>
    <row r="49" spans="1:14" ht="12.65" customHeight="1">
      <c r="A49" s="17" t="s">
        <v>38</v>
      </c>
      <c r="B49" s="77">
        <v>0.17100000000000001</v>
      </c>
      <c r="C49" s="77">
        <v>0.1663</v>
      </c>
      <c r="D49" s="159">
        <v>0.1636</v>
      </c>
      <c r="E49" s="77">
        <v>0.15740000000000001</v>
      </c>
      <c r="F49" s="80"/>
      <c r="G49" s="77">
        <v>0.2039</v>
      </c>
      <c r="H49" s="77">
        <v>0.20430000000000001</v>
      </c>
      <c r="I49" s="77">
        <v>0.20200000000000001</v>
      </c>
      <c r="J49" s="77">
        <v>0.17449999999999999</v>
      </c>
      <c r="K49" s="80"/>
      <c r="L49" s="77">
        <v>0.2051</v>
      </c>
      <c r="M49" s="77">
        <v>0.2034</v>
      </c>
      <c r="N49" s="77">
        <v>0.19650000000000001</v>
      </c>
    </row>
    <row r="50" spans="1:14" ht="12.65" customHeight="1">
      <c r="A50" s="17" t="s">
        <v>39</v>
      </c>
      <c r="B50" s="77">
        <v>0.1111</v>
      </c>
      <c r="C50" s="77">
        <v>0.1099</v>
      </c>
      <c r="D50" s="159">
        <v>0.10970000000000001</v>
      </c>
      <c r="E50" s="77">
        <v>0.1016</v>
      </c>
      <c r="F50" s="80"/>
      <c r="G50" s="77">
        <v>0.1191</v>
      </c>
      <c r="H50" s="77">
        <v>0.1179</v>
      </c>
      <c r="I50" s="77">
        <v>0.1179</v>
      </c>
      <c r="J50" s="77">
        <v>0.11210000000000001</v>
      </c>
      <c r="K50" s="80"/>
      <c r="L50" s="77">
        <v>0.11940000000000001</v>
      </c>
      <c r="M50" s="77">
        <v>0.11849999999999999</v>
      </c>
      <c r="N50" s="77">
        <v>0.11550000000000001</v>
      </c>
    </row>
    <row r="51" spans="1:14" ht="12.65" customHeight="1">
      <c r="A51" s="17" t="s">
        <v>40</v>
      </c>
      <c r="B51" s="77">
        <v>6.4500000000000002E-2</v>
      </c>
      <c r="C51" s="77">
        <v>6.3200000000000006E-2</v>
      </c>
      <c r="D51" s="159">
        <v>6.2100000000000002E-2</v>
      </c>
      <c r="E51" s="77">
        <v>6.13E-2</v>
      </c>
      <c r="F51" s="80"/>
      <c r="G51" s="77">
        <v>6.4199999999999993E-2</v>
      </c>
      <c r="H51" s="77">
        <v>6.2E-2</v>
      </c>
      <c r="I51" s="77">
        <v>6.25E-2</v>
      </c>
      <c r="J51" s="77">
        <v>6.6600000000000006E-2</v>
      </c>
      <c r="K51" s="80"/>
      <c r="L51" s="77">
        <v>6.54E-2</v>
      </c>
      <c r="M51" s="77">
        <v>7.4499999999999997E-2</v>
      </c>
      <c r="N51" s="77">
        <v>8.3000000000000004E-2</v>
      </c>
    </row>
    <row r="52" spans="1:14" ht="12.65" customHeight="1">
      <c r="A52" s="136" t="s">
        <v>28</v>
      </c>
      <c r="B52" s="179">
        <v>1</v>
      </c>
      <c r="C52" s="179">
        <v>1</v>
      </c>
      <c r="D52" s="178">
        <v>1</v>
      </c>
      <c r="E52" s="179">
        <v>0.99990000000000001</v>
      </c>
      <c r="F52" s="181"/>
      <c r="G52" s="179">
        <v>1</v>
      </c>
      <c r="H52" s="179">
        <v>1</v>
      </c>
      <c r="I52" s="179">
        <v>1</v>
      </c>
      <c r="J52" s="179">
        <v>1</v>
      </c>
      <c r="K52" s="181"/>
      <c r="L52" s="179">
        <v>1.0001</v>
      </c>
      <c r="M52" s="179">
        <v>1.0001</v>
      </c>
      <c r="N52" s="179">
        <v>0.99999999999999989</v>
      </c>
    </row>
    <row r="54" spans="1:14" ht="12.65" customHeight="1">
      <c r="A54" s="7" t="s">
        <v>537</v>
      </c>
      <c r="B54" s="7"/>
    </row>
    <row r="55" spans="1:14" ht="12.65" customHeight="1">
      <c r="B55" s="7"/>
      <c r="G55" s="7"/>
    </row>
    <row r="57" spans="1:14" ht="12.65" customHeight="1">
      <c r="A57" s="110" t="s">
        <v>209</v>
      </c>
    </row>
    <row r="59" spans="1:14" ht="12" customHeight="1">
      <c r="A59" s="81"/>
      <c r="B59" s="14" t="s">
        <v>674</v>
      </c>
      <c r="C59" s="14" t="s">
        <v>675</v>
      </c>
      <c r="D59" s="14" t="s">
        <v>676</v>
      </c>
      <c r="E59" s="14" t="s">
        <v>677</v>
      </c>
      <c r="F59" s="80"/>
      <c r="G59" s="75" t="s">
        <v>444</v>
      </c>
      <c r="H59" s="75" t="s">
        <v>445</v>
      </c>
      <c r="I59" s="75" t="s">
        <v>446</v>
      </c>
      <c r="J59" s="75" t="s">
        <v>447</v>
      </c>
      <c r="K59" s="80"/>
      <c r="L59" s="75">
        <v>2017</v>
      </c>
      <c r="M59" s="14">
        <v>2016</v>
      </c>
      <c r="N59" s="14">
        <v>2015</v>
      </c>
    </row>
    <row r="60" spans="1:14" ht="12.65" customHeight="1">
      <c r="A60" s="82">
        <v>2019</v>
      </c>
      <c r="B60" s="83">
        <v>3.3601814200000004</v>
      </c>
      <c r="C60" s="83">
        <v>10.462369940155615</v>
      </c>
      <c r="D60" s="83">
        <v>13.18554676383334</v>
      </c>
      <c r="E60" s="83">
        <v>18.285807029288417</v>
      </c>
      <c r="F60" s="84"/>
      <c r="G60" s="83" t="s">
        <v>65</v>
      </c>
      <c r="H60" s="83" t="s">
        <v>65</v>
      </c>
      <c r="I60" s="83" t="s">
        <v>65</v>
      </c>
      <c r="J60" s="83" t="s">
        <v>65</v>
      </c>
      <c r="K60" s="84"/>
      <c r="L60" s="83" t="s">
        <v>65</v>
      </c>
      <c r="M60" s="83" t="s">
        <v>65</v>
      </c>
      <c r="N60" s="83" t="s">
        <v>65</v>
      </c>
    </row>
    <row r="61" spans="1:14" ht="12.65" customHeight="1">
      <c r="A61" s="82">
        <v>2018</v>
      </c>
      <c r="B61" s="83">
        <v>14.916700413744879</v>
      </c>
      <c r="C61" s="83">
        <v>13.767003369099323</v>
      </c>
      <c r="D61" s="83">
        <v>13.065065075697085</v>
      </c>
      <c r="E61" s="83">
        <v>12.571045163023372</v>
      </c>
      <c r="F61" s="84"/>
      <c r="G61" s="83">
        <v>2.9375592785585001</v>
      </c>
      <c r="H61" s="83">
        <v>5.9950259261331009</v>
      </c>
      <c r="I61" s="83">
        <v>8.8891326163998006</v>
      </c>
      <c r="J61" s="83">
        <v>14.25790152939253</v>
      </c>
      <c r="K61" s="84"/>
      <c r="L61" s="83" t="s">
        <v>65</v>
      </c>
      <c r="M61" s="83" t="s">
        <v>65</v>
      </c>
      <c r="N61" s="83" t="s">
        <v>65</v>
      </c>
    </row>
    <row r="62" spans="1:14" ht="12.65" customHeight="1">
      <c r="A62" s="82">
        <v>2017</v>
      </c>
      <c r="B62" s="83">
        <v>17.888028950097478</v>
      </c>
      <c r="C62" s="83">
        <v>16.530212636711145</v>
      </c>
      <c r="D62" s="83">
        <v>15.558288236710618</v>
      </c>
      <c r="E62" s="83">
        <v>14.722264459723192</v>
      </c>
      <c r="F62" s="84"/>
      <c r="G62" s="83">
        <v>22.505443759258004</v>
      </c>
      <c r="H62" s="83">
        <v>21.464534502110002</v>
      </c>
      <c r="I62" s="83">
        <v>20.0000740621327</v>
      </c>
      <c r="J62" s="83">
        <v>18.209511167865209</v>
      </c>
      <c r="K62" s="84"/>
      <c r="L62" s="83">
        <v>24.822333297308596</v>
      </c>
      <c r="M62" s="83" t="s">
        <v>65</v>
      </c>
      <c r="N62" s="83" t="s">
        <v>65</v>
      </c>
    </row>
    <row r="63" spans="1:14" ht="12.65" customHeight="1">
      <c r="A63" s="82">
        <v>2016</v>
      </c>
      <c r="B63" s="83">
        <v>6.2951713214707956</v>
      </c>
      <c r="C63" s="83">
        <v>5.4270633012396559</v>
      </c>
      <c r="D63" s="83">
        <v>4.858301388863663</v>
      </c>
      <c r="E63" s="83">
        <v>4.4118879953998995</v>
      </c>
      <c r="F63" s="84"/>
      <c r="G63" s="83">
        <v>8.4806056924065008</v>
      </c>
      <c r="H63" s="83">
        <v>7.976278664566701</v>
      </c>
      <c r="I63" s="83">
        <v>7.3441435208119001</v>
      </c>
      <c r="J63" s="83">
        <v>6.6348460575024539</v>
      </c>
      <c r="K63" s="84"/>
      <c r="L63" s="83">
        <v>9.617563071288199</v>
      </c>
      <c r="M63" s="83">
        <v>13.019147899093497</v>
      </c>
      <c r="N63" s="83" t="s">
        <v>65</v>
      </c>
    </row>
    <row r="64" spans="1:14" ht="12.65" customHeight="1">
      <c r="A64" s="82">
        <v>2015</v>
      </c>
      <c r="B64" s="83">
        <v>5.8148772161589308</v>
      </c>
      <c r="C64" s="83">
        <v>5.0228638803116095</v>
      </c>
      <c r="D64" s="83">
        <v>4.6595068062427432</v>
      </c>
      <c r="E64" s="83">
        <v>4.3226167009222305</v>
      </c>
      <c r="F64" s="84"/>
      <c r="G64" s="83">
        <v>7.7494130546640001</v>
      </c>
      <c r="H64" s="83">
        <v>7.2326043558366004</v>
      </c>
      <c r="I64" s="83">
        <v>6.7400959591132006</v>
      </c>
      <c r="J64" s="83">
        <v>6.0654431554844361</v>
      </c>
      <c r="K64" s="84"/>
      <c r="L64" s="83">
        <v>8.6975147651521993</v>
      </c>
      <c r="M64" s="83">
        <v>12.686049138630588</v>
      </c>
      <c r="N64" s="83">
        <v>16.982470793409913</v>
      </c>
    </row>
    <row r="65" spans="1:18" ht="12.65" customHeight="1">
      <c r="A65" s="82">
        <v>2014</v>
      </c>
      <c r="B65" s="83">
        <v>4.9108720660729741</v>
      </c>
      <c r="C65" s="83">
        <v>4.4067257285680297</v>
      </c>
      <c r="D65" s="83">
        <v>4.1387788200609492</v>
      </c>
      <c r="E65" s="83">
        <v>3.8599661903168987</v>
      </c>
      <c r="F65" s="84"/>
      <c r="G65" s="83">
        <v>6.6540760696225005</v>
      </c>
      <c r="H65" s="83">
        <v>6.1263118776436007</v>
      </c>
      <c r="I65" s="83">
        <v>5.7442557230217997</v>
      </c>
      <c r="J65" s="83">
        <v>5.0356194351358852</v>
      </c>
      <c r="K65" s="84"/>
      <c r="L65" s="83">
        <v>7.5080329553313998</v>
      </c>
      <c r="M65" s="83">
        <v>10.654543906930844</v>
      </c>
      <c r="N65" s="83">
        <v>14.326143312509007</v>
      </c>
    </row>
    <row r="66" spans="1:18" ht="12.65" customHeight="1">
      <c r="A66" s="82">
        <v>2013</v>
      </c>
      <c r="B66" s="83">
        <v>3.1344906023141323</v>
      </c>
      <c r="C66" s="83">
        <v>2.9042678430902233</v>
      </c>
      <c r="D66" s="83">
        <v>2.7763677617385878</v>
      </c>
      <c r="E66" s="83">
        <v>2.6634360310077549</v>
      </c>
      <c r="F66" s="84"/>
      <c r="G66" s="83">
        <v>4.1149421684570004</v>
      </c>
      <c r="H66" s="83">
        <v>3.9078210362394006</v>
      </c>
      <c r="I66" s="83">
        <v>3.5059712855645002</v>
      </c>
      <c r="J66" s="83">
        <v>3.1841107320268356</v>
      </c>
      <c r="K66" s="84"/>
      <c r="L66" s="83">
        <v>4.8766737038171994</v>
      </c>
      <c r="M66" s="83">
        <v>7.173288584015423</v>
      </c>
      <c r="N66" s="83">
        <v>9.8484512355480778</v>
      </c>
    </row>
    <row r="67" spans="1:18" ht="12.65" customHeight="1">
      <c r="A67" s="82">
        <v>2012</v>
      </c>
      <c r="B67" s="83">
        <v>1.3643543396427966</v>
      </c>
      <c r="C67" s="83">
        <v>1.2054180055196202</v>
      </c>
      <c r="D67" s="83">
        <v>1.1510212907829218</v>
      </c>
      <c r="E67" s="83">
        <v>1.1023661387688042</v>
      </c>
      <c r="F67" s="84"/>
      <c r="G67" s="83">
        <v>1.6589068078700002</v>
      </c>
      <c r="H67" s="83">
        <v>1.5972838066219002</v>
      </c>
      <c r="I67" s="83">
        <v>1.5056740231335002</v>
      </c>
      <c r="J67" s="83">
        <v>1.3867381521906801</v>
      </c>
      <c r="K67" s="84"/>
      <c r="L67" s="83">
        <v>1.8277473941063997</v>
      </c>
      <c r="M67" s="83">
        <v>2.74367480367872</v>
      </c>
      <c r="N67" s="83">
        <v>3.9622789786278214</v>
      </c>
    </row>
    <row r="68" spans="1:18" ht="12.65" customHeight="1">
      <c r="A68" s="82">
        <v>2011</v>
      </c>
      <c r="B68" s="83">
        <v>1.6983686790212962</v>
      </c>
      <c r="C68" s="83">
        <v>1.57537494942694</v>
      </c>
      <c r="D68" s="83">
        <v>1.439671637229097</v>
      </c>
      <c r="E68" s="83">
        <v>1.3721088904378971</v>
      </c>
      <c r="F68" s="84"/>
      <c r="G68" s="83">
        <v>2.1978958203194998</v>
      </c>
      <c r="H68" s="83">
        <v>2.1150922576033002</v>
      </c>
      <c r="I68" s="83">
        <v>1.8910817080589002</v>
      </c>
      <c r="J68" s="83">
        <v>1.7344308928132952</v>
      </c>
      <c r="K68" s="84"/>
      <c r="L68" s="83">
        <v>2.4242473314415998</v>
      </c>
      <c r="M68" s="83">
        <v>3.3026424333963762</v>
      </c>
      <c r="N68" s="83">
        <v>4.3162083918754988</v>
      </c>
    </row>
    <row r="69" spans="1:18" ht="12.65" customHeight="1">
      <c r="A69" s="82">
        <v>2010</v>
      </c>
      <c r="B69" s="83">
        <v>0.66589353411757468</v>
      </c>
      <c r="C69" s="83">
        <v>0.60251766613573532</v>
      </c>
      <c r="D69" s="83">
        <v>0.42753590084204862</v>
      </c>
      <c r="E69" s="83">
        <v>0.30496366821163695</v>
      </c>
      <c r="F69" s="84"/>
      <c r="G69" s="83">
        <v>1.0679374433925</v>
      </c>
      <c r="H69" s="83">
        <v>1.0292836965584</v>
      </c>
      <c r="I69" s="83">
        <v>0.90146825189280011</v>
      </c>
      <c r="J69" s="83">
        <v>0.675902422699592</v>
      </c>
      <c r="K69" s="84"/>
      <c r="L69" s="83">
        <v>1.2401274662435999</v>
      </c>
      <c r="M69" s="83">
        <v>1.947095739751407</v>
      </c>
      <c r="N69" s="83">
        <v>2.5990713952633935</v>
      </c>
    </row>
    <row r="70" spans="1:18" ht="12.65" customHeight="1">
      <c r="A70" s="82">
        <v>2009</v>
      </c>
      <c r="B70" s="83">
        <v>0.32525996140922486</v>
      </c>
      <c r="C70" s="83">
        <v>0.30053101026174528</v>
      </c>
      <c r="D70" s="83">
        <v>0.11925810283662826</v>
      </c>
      <c r="E70" s="83">
        <v>0</v>
      </c>
      <c r="F70" s="84"/>
      <c r="G70" s="83">
        <v>0.39418591470650005</v>
      </c>
      <c r="H70" s="83">
        <v>0.38149342395219998</v>
      </c>
      <c r="I70" s="83">
        <v>0.36044316024230005</v>
      </c>
      <c r="J70" s="83">
        <v>0.33025726803765482</v>
      </c>
      <c r="K70" s="84"/>
      <c r="L70" s="83">
        <v>0.49350965285439996</v>
      </c>
      <c r="M70" s="83">
        <v>0.87193915096177566</v>
      </c>
      <c r="N70" s="83">
        <v>1.2578275653955673</v>
      </c>
    </row>
    <row r="71" spans="1:18" ht="12.65" customHeight="1">
      <c r="A71" s="82">
        <v>2008</v>
      </c>
      <c r="B71" s="83">
        <v>0</v>
      </c>
      <c r="C71" s="83">
        <v>0</v>
      </c>
      <c r="D71" s="83">
        <v>0</v>
      </c>
      <c r="E71" s="83">
        <v>0</v>
      </c>
      <c r="F71" s="84"/>
      <c r="G71" s="83">
        <v>3.1260489955500001E-2</v>
      </c>
      <c r="H71" s="83">
        <v>0</v>
      </c>
      <c r="I71" s="83">
        <v>0</v>
      </c>
      <c r="J71" s="83">
        <v>0</v>
      </c>
      <c r="K71" s="84"/>
      <c r="L71" s="83">
        <v>6.4137583874199988E-2</v>
      </c>
      <c r="M71" s="83">
        <v>5.9759132054999997E-2</v>
      </c>
      <c r="N71" s="83">
        <v>0.28866876695651705</v>
      </c>
    </row>
    <row r="72" spans="1:18" ht="12.65" customHeight="1">
      <c r="A72" s="82">
        <v>2007</v>
      </c>
      <c r="B72" s="83">
        <v>0.16573150138151976</v>
      </c>
      <c r="C72" s="83">
        <v>0.15724687308226407</v>
      </c>
      <c r="D72" s="83">
        <v>0.15408202977401511</v>
      </c>
      <c r="E72" s="83">
        <v>0.151209298382595</v>
      </c>
      <c r="F72" s="84"/>
      <c r="G72" s="83">
        <v>0.205212793177</v>
      </c>
      <c r="H72" s="83">
        <v>0.20256375439650001</v>
      </c>
      <c r="I72" s="83">
        <v>0.1780006019857</v>
      </c>
      <c r="J72" s="83">
        <v>0.16660625202803817</v>
      </c>
      <c r="K72" s="84"/>
      <c r="L72" s="83">
        <v>0.2230854870556</v>
      </c>
      <c r="M72" s="83">
        <v>1.0457844995407048</v>
      </c>
      <c r="N72" s="83">
        <v>2.3143293653548027</v>
      </c>
    </row>
    <row r="73" spans="1:18" ht="12.65" customHeight="1">
      <c r="A73" s="82">
        <v>2006</v>
      </c>
      <c r="B73" s="83">
        <v>0.31932824137735905</v>
      </c>
      <c r="C73" s="83">
        <v>0.30456050908294974</v>
      </c>
      <c r="D73" s="83">
        <v>0.29667582364746015</v>
      </c>
      <c r="E73" s="83">
        <v>0.27145621533123804</v>
      </c>
      <c r="F73" s="84"/>
      <c r="G73" s="83">
        <v>0.35033153530100009</v>
      </c>
      <c r="H73" s="83">
        <v>0.3459823005098</v>
      </c>
      <c r="I73" s="83">
        <v>0.33660363049520003</v>
      </c>
      <c r="J73" s="83">
        <v>0.31818996750747935</v>
      </c>
      <c r="K73" s="84"/>
      <c r="L73" s="83">
        <v>0.37859538366919998</v>
      </c>
      <c r="M73" s="83">
        <v>0.44951627252101861</v>
      </c>
      <c r="N73" s="83">
        <v>1.1951575506942307</v>
      </c>
    </row>
    <row r="74" spans="1:18" ht="12.65" customHeight="1">
      <c r="A74" s="82">
        <v>2005</v>
      </c>
      <c r="B74" s="83">
        <v>0.11183754718548937</v>
      </c>
      <c r="C74" s="83">
        <v>0.10429295093018931</v>
      </c>
      <c r="D74" s="83">
        <v>9.9970303715882392E-2</v>
      </c>
      <c r="E74" s="83">
        <v>9.6394083250957219E-2</v>
      </c>
      <c r="F74" s="84"/>
      <c r="G74" s="83">
        <v>0.135730308572</v>
      </c>
      <c r="H74" s="83">
        <v>0.13077041501470002</v>
      </c>
      <c r="I74" s="83">
        <v>0.12234751542070002</v>
      </c>
      <c r="J74" s="83">
        <v>0.11335175775068182</v>
      </c>
      <c r="K74" s="84"/>
      <c r="L74" s="83">
        <v>0.14966702261539999</v>
      </c>
      <c r="M74" s="83">
        <v>0.20243536778039592</v>
      </c>
      <c r="N74" s="83">
        <v>0.29350708817445192</v>
      </c>
    </row>
    <row r="75" spans="1:18" ht="12.65" customHeight="1">
      <c r="A75" s="82">
        <v>2004</v>
      </c>
      <c r="B75" s="83">
        <v>8.4121276650677923E-2</v>
      </c>
      <c r="C75" s="83">
        <v>7.8139382845811373E-2</v>
      </c>
      <c r="D75" s="83">
        <v>7.4320255813911024E-2</v>
      </c>
      <c r="E75" s="83">
        <v>7.0207514787128167E-2</v>
      </c>
      <c r="F75" s="84"/>
      <c r="G75" s="83">
        <v>0.10392679376150002</v>
      </c>
      <c r="H75" s="83">
        <v>0.10062545810270002</v>
      </c>
      <c r="I75" s="83">
        <v>9.3460250858399999E-2</v>
      </c>
      <c r="J75" s="83">
        <v>8.6658784942377609E-2</v>
      </c>
      <c r="K75" s="84"/>
      <c r="L75" s="83">
        <v>0.1137797164716</v>
      </c>
      <c r="M75" s="83">
        <v>0.14722356431828595</v>
      </c>
      <c r="N75" s="83">
        <v>0.22678711716814365</v>
      </c>
    </row>
    <row r="76" spans="1:18" ht="12.65" customHeight="1">
      <c r="A76" s="82">
        <v>2003</v>
      </c>
      <c r="B76" s="83">
        <v>9.3682624256714812E-3</v>
      </c>
      <c r="C76" s="83">
        <v>8.7087637524625588E-3</v>
      </c>
      <c r="D76" s="83">
        <v>8.2626564685581386E-3</v>
      </c>
      <c r="E76" s="83">
        <v>8.0459050771898421E-3</v>
      </c>
      <c r="F76" s="84"/>
      <c r="G76" s="83">
        <v>0</v>
      </c>
      <c r="H76" s="83">
        <v>0</v>
      </c>
      <c r="I76" s="83">
        <v>0</v>
      </c>
      <c r="J76" s="83">
        <v>0</v>
      </c>
      <c r="K76" s="84"/>
      <c r="L76" s="83">
        <v>0</v>
      </c>
      <c r="M76" s="83">
        <v>1.7066817647169299E-2</v>
      </c>
      <c r="N76" s="83">
        <v>1.9952523587585098E-2</v>
      </c>
    </row>
    <row r="77" spans="1:18" ht="12.65" customHeight="1">
      <c r="A77" s="86" t="s">
        <v>97</v>
      </c>
      <c r="B77" s="83">
        <v>0.13325678535851393</v>
      </c>
      <c r="C77" s="83">
        <v>0.12897694341011362</v>
      </c>
      <c r="D77" s="83">
        <v>0.12845055912933415</v>
      </c>
      <c r="E77" s="83">
        <v>0.11954376067571404</v>
      </c>
      <c r="F77" s="85"/>
      <c r="G77" s="83">
        <v>0.11767812320104748</v>
      </c>
      <c r="H77" s="83">
        <v>0.1189876215445</v>
      </c>
      <c r="I77" s="83">
        <v>0.118429664537</v>
      </c>
      <c r="J77" s="83">
        <v>0.11404545202402439</v>
      </c>
      <c r="K77" s="87"/>
      <c r="L77" s="83">
        <v>0.12313253453019998</v>
      </c>
      <c r="M77" s="83">
        <v>0.13331816564208115</v>
      </c>
      <c r="N77" s="83">
        <v>0.18340040268186461</v>
      </c>
      <c r="O77" s="87"/>
      <c r="P77" s="87"/>
      <c r="Q77" s="87"/>
      <c r="R77" s="87"/>
    </row>
    <row r="78" spans="1:18" ht="12.65" customHeight="1">
      <c r="A78" s="145" t="s">
        <v>28</v>
      </c>
      <c r="B78" s="146">
        <f>SUM(B60:B77)</f>
        <v>61.197842118429307</v>
      </c>
      <c r="C78" s="146">
        <f t="shared" ref="C78:E78" si="1">SUM(C60:C77)</f>
        <v>62.986273753623422</v>
      </c>
      <c r="D78" s="146">
        <f t="shared" si="1"/>
        <v>62.141103413386851</v>
      </c>
      <c r="E78" s="146">
        <f t="shared" si="1"/>
        <v>64.333319044604934</v>
      </c>
      <c r="F78" s="84"/>
      <c r="G78" s="146">
        <v>58.705106053223041</v>
      </c>
      <c r="H78" s="146">
        <v>58.724659096833406</v>
      </c>
      <c r="I78" s="146">
        <v>57.731181973668392</v>
      </c>
      <c r="J78" s="146">
        <v>58.313613027401189</v>
      </c>
      <c r="K78" s="87"/>
      <c r="L78" s="146">
        <v>62.560147365759782</v>
      </c>
      <c r="M78" s="146">
        <v>54.453485475963284</v>
      </c>
      <c r="N78" s="146">
        <v>57.81425448724687</v>
      </c>
    </row>
    <row r="79" spans="1:18" ht="12.65" customHeight="1">
      <c r="G79" s="87"/>
      <c r="H79" s="87"/>
      <c r="I79" s="87"/>
      <c r="J79" s="87"/>
      <c r="L79" s="87"/>
      <c r="M79" s="87"/>
      <c r="N79" s="87"/>
    </row>
    <row r="80" spans="1:18" ht="12.65" customHeight="1">
      <c r="A80" s="110" t="s">
        <v>210</v>
      </c>
    </row>
    <row r="82" spans="1:14" ht="12" customHeight="1">
      <c r="A82" s="81"/>
      <c r="B82" s="14" t="s">
        <v>674</v>
      </c>
      <c r="C82" s="14" t="s">
        <v>675</v>
      </c>
      <c r="D82" s="14" t="s">
        <v>676</v>
      </c>
      <c r="E82" s="14" t="s">
        <v>677</v>
      </c>
      <c r="F82" s="80"/>
      <c r="G82" s="75" t="s">
        <v>444</v>
      </c>
      <c r="H82" s="75" t="s">
        <v>445</v>
      </c>
      <c r="I82" s="75" t="s">
        <v>446</v>
      </c>
      <c r="J82" s="75" t="s">
        <v>447</v>
      </c>
      <c r="K82" s="80"/>
      <c r="L82" s="75">
        <v>2017</v>
      </c>
      <c r="M82" s="14">
        <v>2016</v>
      </c>
      <c r="N82" s="14">
        <v>2015</v>
      </c>
    </row>
    <row r="83" spans="1:14" ht="12.65" customHeight="1">
      <c r="A83" s="82">
        <v>2019</v>
      </c>
      <c r="B83" s="83">
        <v>16.552272041600006</v>
      </c>
      <c r="C83" s="83">
        <v>77.278000000000006</v>
      </c>
      <c r="D83" s="83">
        <v>121.57581193815221</v>
      </c>
      <c r="E83" s="83">
        <v>196.98386321937056</v>
      </c>
      <c r="F83" s="84"/>
      <c r="G83" s="83" t="s">
        <v>65</v>
      </c>
      <c r="H83" s="83" t="s">
        <v>65</v>
      </c>
      <c r="I83" s="83" t="s">
        <v>65</v>
      </c>
      <c r="J83" s="83" t="s">
        <v>65</v>
      </c>
      <c r="K83" s="84"/>
      <c r="L83" s="83" t="s">
        <v>65</v>
      </c>
      <c r="M83" s="83" t="s">
        <v>65</v>
      </c>
      <c r="N83" s="83" t="s">
        <v>65</v>
      </c>
    </row>
    <row r="84" spans="1:14" ht="12.65" customHeight="1">
      <c r="A84" s="82">
        <v>2018</v>
      </c>
      <c r="B84" s="83">
        <v>246.98548874537644</v>
      </c>
      <c r="C84" s="83">
        <v>245.59790000000001</v>
      </c>
      <c r="D84" s="83">
        <v>233.26526285305485</v>
      </c>
      <c r="E84" s="83">
        <v>215.33059495209679</v>
      </c>
      <c r="F84" s="84"/>
      <c r="G84" s="83">
        <v>56.308089661227193</v>
      </c>
      <c r="H84" s="83">
        <v>120.93780900452597</v>
      </c>
      <c r="I84" s="83">
        <v>171.81482918241656</v>
      </c>
      <c r="J84" s="83">
        <v>276.20734001273337</v>
      </c>
      <c r="K84" s="84"/>
      <c r="L84" s="83" t="s">
        <v>65</v>
      </c>
      <c r="M84" s="83" t="s">
        <v>65</v>
      </c>
      <c r="N84" s="83" t="s">
        <v>65</v>
      </c>
    </row>
    <row r="85" spans="1:14" ht="12.65" customHeight="1">
      <c r="A85" s="82">
        <v>2017</v>
      </c>
      <c r="B85" s="83">
        <v>184.91031576882969</v>
      </c>
      <c r="C85" s="83">
        <v>184.98990000000001</v>
      </c>
      <c r="D85" s="83">
        <v>168.64041755229729</v>
      </c>
      <c r="E85" s="83">
        <v>149.99762621475352</v>
      </c>
      <c r="F85" s="84"/>
      <c r="G85" s="83">
        <v>215.33696228121471</v>
      </c>
      <c r="H85" s="83">
        <v>209.29058459557771</v>
      </c>
      <c r="I85" s="83">
        <v>201.05581242984198</v>
      </c>
      <c r="J85" s="83">
        <v>192.38820053738411</v>
      </c>
      <c r="K85" s="84"/>
      <c r="L85" s="83">
        <v>220.91808116552309</v>
      </c>
      <c r="M85" s="83" t="s">
        <v>65</v>
      </c>
      <c r="N85" s="83" t="s">
        <v>65</v>
      </c>
    </row>
    <row r="86" spans="1:14" ht="12.65" customHeight="1">
      <c r="A86" s="82">
        <v>2016</v>
      </c>
      <c r="B86" s="83">
        <v>150.21268030655065</v>
      </c>
      <c r="C86" s="83">
        <v>150.21270000000001</v>
      </c>
      <c r="D86" s="83">
        <v>127.42853205084513</v>
      </c>
      <c r="E86" s="83">
        <v>109.11447741981402</v>
      </c>
      <c r="F86" s="84"/>
      <c r="G86" s="83">
        <v>186.19937193559701</v>
      </c>
      <c r="H86" s="83">
        <v>177.662121654739</v>
      </c>
      <c r="I86" s="83">
        <v>166.21245321692356</v>
      </c>
      <c r="J86" s="83">
        <v>155.7300288171057</v>
      </c>
      <c r="K86" s="84"/>
      <c r="L86" s="83">
        <v>196.16610524991012</v>
      </c>
      <c r="M86" s="83">
        <v>222.2829728957519</v>
      </c>
      <c r="N86" s="83" t="s">
        <v>65</v>
      </c>
    </row>
    <row r="87" spans="1:14" ht="12.65" customHeight="1">
      <c r="A87" s="82">
        <v>2015</v>
      </c>
      <c r="B87" s="83">
        <v>84.562516574458968</v>
      </c>
      <c r="C87" s="83">
        <v>84.528099999999995</v>
      </c>
      <c r="D87" s="83">
        <v>73.514731080759802</v>
      </c>
      <c r="E87" s="83">
        <v>64.066710754493755</v>
      </c>
      <c r="F87" s="84"/>
      <c r="G87" s="83">
        <v>110.32779832179219</v>
      </c>
      <c r="H87" s="83">
        <v>102.87019461406616</v>
      </c>
      <c r="I87" s="83">
        <v>94.982250764934648</v>
      </c>
      <c r="J87" s="83">
        <v>88.309729511508252</v>
      </c>
      <c r="K87" s="84"/>
      <c r="L87" s="83">
        <v>140.93448520369529</v>
      </c>
      <c r="M87" s="83">
        <v>179.40611607268721</v>
      </c>
      <c r="N87" s="83">
        <v>200.98989860618667</v>
      </c>
    </row>
    <row r="88" spans="1:14" ht="12.65" customHeight="1">
      <c r="A88" s="82">
        <v>2014</v>
      </c>
      <c r="B88" s="83">
        <v>72.165513390239283</v>
      </c>
      <c r="C88" s="83">
        <v>72.165300000000002</v>
      </c>
      <c r="D88" s="83">
        <v>56.204417330169427</v>
      </c>
      <c r="E88" s="83">
        <v>38.346148841284318</v>
      </c>
      <c r="F88" s="84"/>
      <c r="G88" s="83">
        <v>94.673660058413006</v>
      </c>
      <c r="H88" s="83">
        <v>90.667246238668142</v>
      </c>
      <c r="I88" s="83">
        <v>82.666429396214212</v>
      </c>
      <c r="J88" s="83">
        <v>80.502699234793354</v>
      </c>
      <c r="K88" s="84"/>
      <c r="L88" s="83">
        <v>104.21600952606575</v>
      </c>
      <c r="M88" s="83">
        <v>148.42682955331591</v>
      </c>
      <c r="N88" s="83">
        <v>175.33303282750256</v>
      </c>
    </row>
    <row r="89" spans="1:14" ht="12.65" customHeight="1">
      <c r="A89" s="82">
        <v>2013</v>
      </c>
      <c r="B89" s="83">
        <v>36.893922969795867</v>
      </c>
      <c r="C89" s="83">
        <v>37.648099999999999</v>
      </c>
      <c r="D89" s="83">
        <v>31.8170058104593</v>
      </c>
      <c r="E89" s="83">
        <v>29.781683389423122</v>
      </c>
      <c r="F89" s="84"/>
      <c r="G89" s="83">
        <v>57.880744403021019</v>
      </c>
      <c r="H89" s="83">
        <v>55.616755141249655</v>
      </c>
      <c r="I89" s="83">
        <v>49.888303254760935</v>
      </c>
      <c r="J89" s="83">
        <v>41.734652919033955</v>
      </c>
      <c r="K89" s="84"/>
      <c r="L89" s="83">
        <v>64.280066050639576</v>
      </c>
      <c r="M89" s="83">
        <v>83.226547599023334</v>
      </c>
      <c r="N89" s="83">
        <v>121.72430568074334</v>
      </c>
    </row>
    <row r="90" spans="1:14" ht="12.65" customHeight="1">
      <c r="A90" s="82">
        <v>2012</v>
      </c>
      <c r="B90" s="83">
        <v>20.691391107846449</v>
      </c>
      <c r="C90" s="83">
        <v>20.691400000000002</v>
      </c>
      <c r="D90" s="83">
        <v>17.541295736574014</v>
      </c>
      <c r="E90" s="83">
        <v>15.80344832902097</v>
      </c>
      <c r="F90" s="84"/>
      <c r="G90" s="83">
        <v>32.320538197359923</v>
      </c>
      <c r="H90" s="83">
        <v>30.115425441079349</v>
      </c>
      <c r="I90" s="83">
        <v>28.873959675693875</v>
      </c>
      <c r="J90" s="83">
        <v>20.093611220635175</v>
      </c>
      <c r="K90" s="84"/>
      <c r="L90" s="83">
        <v>33.303195580228063</v>
      </c>
      <c r="M90" s="83">
        <v>77.199239841124054</v>
      </c>
      <c r="N90" s="83">
        <v>103.72005242089153</v>
      </c>
    </row>
    <row r="91" spans="1:14" ht="12.65" customHeight="1">
      <c r="A91" s="82">
        <v>2011</v>
      </c>
      <c r="B91" s="83">
        <v>26.601693000912526</v>
      </c>
      <c r="C91" s="83">
        <v>25.055499999999999</v>
      </c>
      <c r="D91" s="83">
        <v>26.006486096057781</v>
      </c>
      <c r="E91" s="83">
        <v>21.912769246495632</v>
      </c>
      <c r="F91" s="84"/>
      <c r="G91" s="83">
        <v>31.364935385006756</v>
      </c>
      <c r="H91" s="83">
        <v>30.484252054472595</v>
      </c>
      <c r="I91" s="83">
        <v>29.094698688308512</v>
      </c>
      <c r="J91" s="83">
        <v>27.575029076819391</v>
      </c>
      <c r="K91" s="84"/>
      <c r="L91" s="83">
        <v>33.793774428160049</v>
      </c>
      <c r="M91" s="83">
        <v>51.328762129357003</v>
      </c>
      <c r="N91" s="83">
        <v>98.171715990161132</v>
      </c>
    </row>
    <row r="92" spans="1:14" ht="12.65" customHeight="1">
      <c r="A92" s="82">
        <v>2010</v>
      </c>
      <c r="B92" s="83">
        <v>80.155219507858547</v>
      </c>
      <c r="C92" s="83">
        <v>80.155199999999994</v>
      </c>
      <c r="D92" s="83">
        <v>76.938271842856352</v>
      </c>
      <c r="E92" s="83">
        <v>75.569914106472183</v>
      </c>
      <c r="F92" s="84"/>
      <c r="G92" s="83">
        <v>89.89965420815075</v>
      </c>
      <c r="H92" s="83">
        <v>84.067717878669171</v>
      </c>
      <c r="I92" s="83">
        <v>82.959314729890323</v>
      </c>
      <c r="J92" s="83">
        <v>80.552885474372033</v>
      </c>
      <c r="K92" s="84"/>
      <c r="L92" s="83">
        <v>90.649903993217549</v>
      </c>
      <c r="M92" s="83">
        <v>97.64753353912289</v>
      </c>
      <c r="N92" s="83">
        <v>114.71325489781933</v>
      </c>
    </row>
    <row r="93" spans="1:14" ht="12.65" customHeight="1">
      <c r="A93" s="82" t="s">
        <v>97</v>
      </c>
      <c r="B93" s="83">
        <v>271.59892084663409</v>
      </c>
      <c r="C93" s="83">
        <v>267.69439999999997</v>
      </c>
      <c r="D93" s="83">
        <v>257.79949339334433</v>
      </c>
      <c r="E93" s="83">
        <v>241.14906945430462</v>
      </c>
      <c r="F93" s="84"/>
      <c r="G93" s="83">
        <v>316.13099334539919</v>
      </c>
      <c r="H93" s="83">
        <v>300.33447957661446</v>
      </c>
      <c r="I93" s="83">
        <v>288.72558742378192</v>
      </c>
      <c r="J93" s="83">
        <v>278.59223711018456</v>
      </c>
      <c r="K93" s="84"/>
      <c r="L93" s="83">
        <v>332.89830038452465</v>
      </c>
      <c r="M93" s="83">
        <v>402.9675747266989</v>
      </c>
      <c r="N93" s="83">
        <v>487.06062671590098</v>
      </c>
    </row>
    <row r="94" spans="1:14" ht="12.65" customHeight="1">
      <c r="A94" s="145" t="s">
        <v>28</v>
      </c>
      <c r="B94" s="146">
        <f>SUM(B83:B93)</f>
        <v>1191.3299342601026</v>
      </c>
      <c r="C94" s="146">
        <f>SUM(C83:C93)</f>
        <v>1246.0165000000002</v>
      </c>
      <c r="D94" s="146">
        <f>SUM(D83:D93)</f>
        <v>1190.7317256845704</v>
      </c>
      <c r="E94" s="146">
        <f>SUM(E83:E93)</f>
        <v>1158.0563059275296</v>
      </c>
      <c r="F94" s="84"/>
      <c r="G94" s="146">
        <v>1188.9989</v>
      </c>
      <c r="H94" s="146">
        <v>1199.3004999999998</v>
      </c>
      <c r="I94" s="146">
        <v>1193.5220999999997</v>
      </c>
      <c r="J94" s="146">
        <v>1238.8585999999998</v>
      </c>
      <c r="K94" s="87"/>
      <c r="L94" s="146">
        <v>1217.1599215819642</v>
      </c>
      <c r="M94" s="146">
        <v>1262.4855763570813</v>
      </c>
      <c r="N94" s="146">
        <v>1301.7128871392056</v>
      </c>
    </row>
    <row r="95" spans="1:14" ht="12.65" customHeight="1">
      <c r="D95" s="176"/>
      <c r="G95" s="87"/>
      <c r="H95" s="87"/>
      <c r="I95" s="87"/>
      <c r="J95" s="87"/>
      <c r="L95" s="87"/>
      <c r="M95" s="87"/>
      <c r="N95" s="87"/>
    </row>
    <row r="96" spans="1:14" ht="12.65" customHeight="1">
      <c r="A96" s="7" t="s">
        <v>749</v>
      </c>
    </row>
  </sheetData>
  <phoneticPr fontId="0" type="noConversion"/>
  <pageMargins left="0.75" right="0.75" top="1" bottom="1" header="0.5" footer="0.5"/>
  <pageSetup scale="55"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8:Q96"/>
  <sheetViews>
    <sheetView topLeftCell="A33" workbookViewId="0">
      <selection activeCell="A8" sqref="A8"/>
    </sheetView>
  </sheetViews>
  <sheetFormatPr defaultColWidth="8.81640625" defaultRowHeight="12.65" customHeight="1"/>
  <cols>
    <col min="1" max="1" width="15.7265625" style="9" customWidth="1"/>
    <col min="2" max="7" width="7.7265625" style="8" customWidth="1"/>
    <col min="8" max="8" width="7.7265625" style="9" customWidth="1"/>
    <col min="9" max="10" width="7" style="9" customWidth="1"/>
    <col min="11" max="16384" width="8.81640625" style="9"/>
  </cols>
  <sheetData>
    <row r="8" spans="1:8" ht="12.65" customHeight="1">
      <c r="A8" s="130" t="s">
        <v>70</v>
      </c>
    </row>
    <row r="9" spans="1:8" ht="12.65" customHeight="1">
      <c r="A9" s="10" t="s">
        <v>5</v>
      </c>
    </row>
    <row r="10" spans="1:8" ht="12.65" customHeight="1">
      <c r="A10" s="112"/>
    </row>
    <row r="11" spans="1:8" ht="12.65" customHeight="1">
      <c r="A11" s="110" t="s">
        <v>211</v>
      </c>
    </row>
    <row r="12" spans="1:8" ht="12.65" customHeight="1">
      <c r="A12" s="110" t="s">
        <v>674</v>
      </c>
    </row>
    <row r="13" spans="1:8" ht="12.65" customHeight="1">
      <c r="A13" s="13"/>
      <c r="B13" s="32" t="s">
        <v>187</v>
      </c>
      <c r="C13" s="37" t="s">
        <v>188</v>
      </c>
      <c r="D13" s="37" t="s">
        <v>10</v>
      </c>
      <c r="E13" s="37" t="s">
        <v>31</v>
      </c>
      <c r="F13" s="37" t="s">
        <v>91</v>
      </c>
      <c r="G13" s="37" t="s">
        <v>165</v>
      </c>
      <c r="H13" s="32" t="s">
        <v>75</v>
      </c>
    </row>
    <row r="14" spans="1:8" ht="12.65" customHeight="1">
      <c r="A14" s="17" t="s">
        <v>12</v>
      </c>
      <c r="B14" s="88">
        <v>0.77651132737383999</v>
      </c>
      <c r="C14" s="22"/>
      <c r="D14" s="88"/>
      <c r="E14" s="88">
        <v>1.1418622987930001</v>
      </c>
      <c r="F14" s="22"/>
      <c r="G14" s="22"/>
      <c r="H14" s="89">
        <f t="shared" ref="H14:H31" si="0">SUM(B14:G14)</f>
        <v>1.91837362616684</v>
      </c>
    </row>
    <row r="15" spans="1:8" ht="12.65" customHeight="1">
      <c r="A15" s="17" t="s">
        <v>13</v>
      </c>
      <c r="B15" s="88">
        <v>0.39554785331996001</v>
      </c>
      <c r="C15" s="22"/>
      <c r="D15" s="88">
        <v>9.0012145734999993E-2</v>
      </c>
      <c r="E15" s="88">
        <v>41.517421662833598</v>
      </c>
      <c r="F15" s="88">
        <v>21.571388859999999</v>
      </c>
      <c r="G15" s="22"/>
      <c r="H15" s="89">
        <f t="shared" si="0"/>
        <v>63.574370521888561</v>
      </c>
    </row>
    <row r="16" spans="1:8" ht="12.65" customHeight="1">
      <c r="A16" s="17" t="s">
        <v>83</v>
      </c>
      <c r="B16" s="88">
        <v>1.03656139677426</v>
      </c>
      <c r="C16" s="22"/>
      <c r="D16" s="22"/>
      <c r="E16" s="22"/>
      <c r="F16" s="22"/>
      <c r="G16" s="88">
        <v>0.5</v>
      </c>
      <c r="H16" s="89">
        <f t="shared" si="0"/>
        <v>1.53656139677426</v>
      </c>
    </row>
    <row r="17" spans="1:17" ht="12.65" customHeight="1">
      <c r="A17" s="30" t="s">
        <v>15</v>
      </c>
      <c r="B17" s="88">
        <v>22.078772401926663</v>
      </c>
      <c r="C17" s="22">
        <v>6.599592E-2</v>
      </c>
      <c r="D17" s="88">
        <v>0.155</v>
      </c>
      <c r="E17" s="88">
        <v>82.280892008250305</v>
      </c>
      <c r="F17" s="88">
        <v>5.3078489199999994E-3</v>
      </c>
      <c r="G17" s="88"/>
      <c r="H17" s="89">
        <f t="shared" si="0"/>
        <v>104.58596817909697</v>
      </c>
    </row>
    <row r="18" spans="1:17" ht="12.65" customHeight="1">
      <c r="A18" s="17" t="s">
        <v>16</v>
      </c>
      <c r="B18" s="88">
        <v>35.693560042355244</v>
      </c>
      <c r="C18" s="88">
        <v>0.24668798053000002</v>
      </c>
      <c r="D18" s="88">
        <v>1.0464229984305267</v>
      </c>
      <c r="E18" s="88">
        <v>2.9094477414187341</v>
      </c>
      <c r="F18" s="88">
        <v>5.7957197267001703</v>
      </c>
      <c r="G18" s="88">
        <v>2.31100078026799E-2</v>
      </c>
      <c r="H18" s="89">
        <f t="shared" si="0"/>
        <v>45.714948497237351</v>
      </c>
    </row>
    <row r="19" spans="1:17" ht="12.65" customHeight="1">
      <c r="A19" s="17" t="s">
        <v>17</v>
      </c>
      <c r="B19" s="88">
        <v>8.4213419872576107</v>
      </c>
      <c r="C19" s="88">
        <v>1.75</v>
      </c>
      <c r="D19" s="88">
        <v>0.23749999999999999</v>
      </c>
      <c r="E19" s="88">
        <v>1.05773386888059</v>
      </c>
      <c r="F19" s="88">
        <v>6.90462231449143</v>
      </c>
      <c r="G19" s="22"/>
      <c r="H19" s="89">
        <f t="shared" si="0"/>
        <v>18.371198170629633</v>
      </c>
    </row>
    <row r="20" spans="1:17" ht="12.65" customHeight="1">
      <c r="A20" s="17" t="s">
        <v>18</v>
      </c>
      <c r="B20" s="88">
        <v>0.72117909316827389</v>
      </c>
      <c r="C20" s="88"/>
      <c r="D20" s="88">
        <v>0.16207212677327973</v>
      </c>
      <c r="E20" s="88">
        <v>25.566291723984541</v>
      </c>
      <c r="F20" s="22">
        <v>0.18655000000000002</v>
      </c>
      <c r="G20" s="22"/>
      <c r="H20" s="89">
        <f t="shared" si="0"/>
        <v>26.636092943926094</v>
      </c>
    </row>
    <row r="21" spans="1:17" ht="12.65" customHeight="1">
      <c r="A21" s="17" t="s">
        <v>19</v>
      </c>
      <c r="B21" s="88">
        <v>64.931974059187624</v>
      </c>
      <c r="C21" s="88">
        <v>0.47847528235875003</v>
      </c>
      <c r="D21" s="88">
        <v>2.7978881303701066</v>
      </c>
      <c r="E21" s="88">
        <v>55.323897884482953</v>
      </c>
      <c r="F21" s="88">
        <v>18.079734038074928</v>
      </c>
      <c r="G21" s="88">
        <v>0.32583249999999997</v>
      </c>
      <c r="H21" s="89">
        <f t="shared" si="0"/>
        <v>141.93780189447435</v>
      </c>
    </row>
    <row r="22" spans="1:17" ht="12.65" customHeight="1">
      <c r="A22" s="17" t="s">
        <v>21</v>
      </c>
      <c r="B22" s="88">
        <v>2.0044691070000002</v>
      </c>
      <c r="C22" s="72">
        <v>0</v>
      </c>
      <c r="D22" s="88">
        <v>0.53701481716773181</v>
      </c>
      <c r="E22" s="88">
        <v>160.8920773182094</v>
      </c>
      <c r="F22" s="88"/>
      <c r="G22" s="22"/>
      <c r="H22" s="89">
        <f t="shared" si="0"/>
        <v>163.43356124237712</v>
      </c>
    </row>
    <row r="23" spans="1:17" ht="12.65" customHeight="1">
      <c r="A23" s="17" t="s">
        <v>22</v>
      </c>
      <c r="B23" s="88">
        <v>3.3415873461063104</v>
      </c>
      <c r="C23" s="22"/>
      <c r="D23" s="22">
        <v>0.53053100049013169</v>
      </c>
      <c r="E23" s="88">
        <v>16.310316075028002</v>
      </c>
      <c r="F23" s="88">
        <v>4.0449329933776212</v>
      </c>
      <c r="G23" s="22"/>
      <c r="H23" s="89">
        <f t="shared" si="0"/>
        <v>24.227367415002064</v>
      </c>
    </row>
    <row r="24" spans="1:17" ht="12.65" customHeight="1">
      <c r="A24" s="17" t="s">
        <v>23</v>
      </c>
      <c r="B24" s="88"/>
      <c r="C24" s="22"/>
      <c r="D24" s="22"/>
      <c r="E24" s="88">
        <v>2.8415286858927189</v>
      </c>
      <c r="F24" s="22"/>
      <c r="G24" s="22"/>
      <c r="H24" s="89">
        <f t="shared" si="0"/>
        <v>2.8415286858927189</v>
      </c>
    </row>
    <row r="25" spans="1:17" ht="12.65" customHeight="1">
      <c r="A25" s="17" t="s">
        <v>24</v>
      </c>
      <c r="B25" s="88">
        <v>21.130588005987818</v>
      </c>
      <c r="C25" s="88">
        <v>0.22818550982400002</v>
      </c>
      <c r="D25" s="88">
        <v>0.29815308860000239</v>
      </c>
      <c r="E25" s="88">
        <v>109.53943949064006</v>
      </c>
      <c r="F25" s="88">
        <v>14.868566068148553</v>
      </c>
      <c r="G25" s="88"/>
      <c r="H25" s="89">
        <f t="shared" si="0"/>
        <v>146.06493216320041</v>
      </c>
    </row>
    <row r="26" spans="1:17" ht="12.65" customHeight="1">
      <c r="A26" s="17" t="s">
        <v>25</v>
      </c>
      <c r="B26" s="88">
        <v>1.3610535367905632</v>
      </c>
      <c r="C26" s="22"/>
      <c r="D26" s="22"/>
      <c r="E26" s="22"/>
      <c r="F26" s="22"/>
      <c r="G26" s="22"/>
      <c r="H26" s="89">
        <f t="shared" si="0"/>
        <v>1.3610535367905632</v>
      </c>
    </row>
    <row r="27" spans="1:17" ht="12.65" customHeight="1">
      <c r="A27" s="17" t="s">
        <v>26</v>
      </c>
      <c r="B27" s="88">
        <v>53.430833483447039</v>
      </c>
      <c r="C27" s="72">
        <v>5.5668620171436389</v>
      </c>
      <c r="D27" s="88">
        <v>40.710775443504652</v>
      </c>
      <c r="E27" s="88">
        <v>149.39448889752549</v>
      </c>
      <c r="F27" s="88">
        <v>5.5674149570508895</v>
      </c>
      <c r="G27" s="88">
        <v>61.524225577921371</v>
      </c>
      <c r="H27" s="89">
        <f t="shared" si="0"/>
        <v>316.19460037659309</v>
      </c>
    </row>
    <row r="28" spans="1:17" ht="12.65" customHeight="1">
      <c r="A28" s="17" t="s">
        <v>213</v>
      </c>
      <c r="B28" s="88">
        <v>3.9619261963601926</v>
      </c>
      <c r="C28" s="88">
        <v>0.27222403849999999</v>
      </c>
      <c r="D28" s="22">
        <v>0.13876304068489459</v>
      </c>
      <c r="E28" s="88">
        <v>0.70496531248450045</v>
      </c>
      <c r="F28" s="22">
        <v>0.46086015000000002</v>
      </c>
      <c r="G28" s="22"/>
      <c r="H28" s="89">
        <f t="shared" si="0"/>
        <v>5.5387387380295872</v>
      </c>
    </row>
    <row r="29" spans="1:17" ht="12.65" customHeight="1">
      <c r="A29" s="17" t="s">
        <v>92</v>
      </c>
      <c r="B29" s="88">
        <v>1.0829225500000002</v>
      </c>
      <c r="C29" s="88">
        <v>111.57891639231613</v>
      </c>
      <c r="D29" s="88">
        <v>3.7720450987868128</v>
      </c>
      <c r="E29" s="88">
        <v>0.11873539418388</v>
      </c>
      <c r="F29" s="88">
        <v>0.31753979625921902</v>
      </c>
      <c r="G29" s="88">
        <v>0.1286428483</v>
      </c>
      <c r="H29" s="89">
        <f>SUM(B29:G29)</f>
        <v>116.99880207984607</v>
      </c>
    </row>
    <row r="30" spans="1:17" ht="12.65" customHeight="1">
      <c r="A30" s="17" t="s">
        <v>27</v>
      </c>
      <c r="B30" s="88">
        <v>0.14958471227052078</v>
      </c>
      <c r="C30" s="88">
        <v>9.8684633828284145</v>
      </c>
      <c r="D30" s="88"/>
      <c r="E30" s="22"/>
      <c r="F30" s="22"/>
      <c r="G30" s="88">
        <v>0.37598669707999993</v>
      </c>
      <c r="H30" s="89">
        <f t="shared" si="0"/>
        <v>10.394034792178935</v>
      </c>
    </row>
    <row r="31" spans="1:17" ht="12.65" customHeight="1">
      <c r="A31" s="117" t="s">
        <v>61</v>
      </c>
      <c r="B31" s="139">
        <f t="shared" ref="B31:G31" si="1">SUM(B14:B30)</f>
        <v>220.51841309932593</v>
      </c>
      <c r="C31" s="139">
        <f t="shared" si="1"/>
        <v>130.05581052350092</v>
      </c>
      <c r="D31" s="139">
        <f t="shared" si="1"/>
        <v>50.476177890543134</v>
      </c>
      <c r="E31" s="139">
        <f t="shared" si="1"/>
        <v>649.59909836260795</v>
      </c>
      <c r="F31" s="139">
        <f t="shared" si="1"/>
        <v>77.80263675302281</v>
      </c>
      <c r="G31" s="139">
        <f t="shared" si="1"/>
        <v>62.877797631104052</v>
      </c>
      <c r="H31" s="139">
        <f t="shared" si="0"/>
        <v>1191.3299342601049</v>
      </c>
      <c r="J31" s="27"/>
      <c r="K31" s="27"/>
      <c r="L31" s="27"/>
      <c r="M31" s="27"/>
      <c r="N31" s="27"/>
      <c r="O31" s="27"/>
      <c r="P31" s="27"/>
      <c r="Q31" s="27"/>
    </row>
    <row r="32" spans="1:17" ht="12.65" customHeight="1">
      <c r="A32" s="10"/>
      <c r="B32" s="23"/>
      <c r="C32" s="23"/>
      <c r="D32" s="23"/>
      <c r="E32" s="23"/>
      <c r="F32" s="23"/>
      <c r="J32" s="27"/>
      <c r="K32" s="27"/>
      <c r="L32" s="27"/>
      <c r="M32" s="27"/>
      <c r="N32" s="27"/>
      <c r="O32" s="27"/>
      <c r="P32" s="27"/>
      <c r="Q32" s="27"/>
    </row>
    <row r="33" spans="1:17" ht="12.65" customHeight="1">
      <c r="A33" s="110" t="s">
        <v>675</v>
      </c>
      <c r="J33" s="27"/>
      <c r="K33" s="27"/>
      <c r="L33" s="27"/>
      <c r="M33" s="27"/>
      <c r="N33" s="27"/>
      <c r="O33" s="27"/>
      <c r="P33" s="27"/>
      <c r="Q33" s="27"/>
    </row>
    <row r="34" spans="1:17" ht="12.65" customHeight="1">
      <c r="A34" s="13"/>
      <c r="B34" s="32" t="s">
        <v>187</v>
      </c>
      <c r="C34" s="37" t="s">
        <v>188</v>
      </c>
      <c r="D34" s="37" t="s">
        <v>10</v>
      </c>
      <c r="E34" s="37" t="s">
        <v>31</v>
      </c>
      <c r="F34" s="37" t="s">
        <v>91</v>
      </c>
      <c r="G34" s="37" t="s">
        <v>165</v>
      </c>
      <c r="H34" s="32" t="s">
        <v>75</v>
      </c>
      <c r="J34" s="27"/>
      <c r="K34" s="27"/>
      <c r="L34" s="27"/>
      <c r="M34" s="27"/>
      <c r="N34" s="27"/>
      <c r="O34" s="27"/>
      <c r="P34" s="27"/>
      <c r="Q34" s="27"/>
    </row>
    <row r="35" spans="1:17" ht="12.65" customHeight="1">
      <c r="A35" s="17" t="s">
        <v>12</v>
      </c>
      <c r="B35" s="88">
        <v>0.77649999999999997</v>
      </c>
      <c r="C35" s="22"/>
      <c r="D35" s="22"/>
      <c r="E35" s="88">
        <v>1.1418999999999999</v>
      </c>
      <c r="F35" s="22"/>
      <c r="G35" s="22"/>
      <c r="H35" s="89">
        <f t="shared" ref="H35:H51" si="2">SUM(B35:G35)</f>
        <v>1.9183999999999999</v>
      </c>
      <c r="J35" s="27"/>
      <c r="K35" s="27"/>
      <c r="L35" s="27"/>
      <c r="M35" s="27"/>
      <c r="N35" s="27"/>
      <c r="O35" s="27"/>
      <c r="P35" s="27"/>
      <c r="Q35" s="27"/>
    </row>
    <row r="36" spans="1:17" ht="12.65" customHeight="1">
      <c r="A36" s="17" t="s">
        <v>13</v>
      </c>
      <c r="B36" s="88">
        <v>0.39550000000000002</v>
      </c>
      <c r="C36" s="22"/>
      <c r="D36" s="88">
        <v>0.09</v>
      </c>
      <c r="E36" s="88">
        <v>41.622399999999999</v>
      </c>
      <c r="F36" s="88">
        <v>21.571400000000001</v>
      </c>
      <c r="G36" s="22"/>
      <c r="H36" s="89">
        <f t="shared" si="2"/>
        <v>63.679299999999998</v>
      </c>
      <c r="J36" s="27"/>
      <c r="K36" s="27"/>
      <c r="L36" s="27"/>
      <c r="M36" s="27"/>
      <c r="N36" s="27"/>
      <c r="O36" s="27"/>
      <c r="P36" s="27"/>
      <c r="Q36" s="27"/>
    </row>
    <row r="37" spans="1:17" ht="12.65" customHeight="1">
      <c r="A37" s="17" t="s">
        <v>83</v>
      </c>
      <c r="B37" s="88">
        <v>1.0366</v>
      </c>
      <c r="C37" s="22"/>
      <c r="D37" s="22"/>
      <c r="E37" s="22"/>
      <c r="F37" s="22"/>
      <c r="G37" s="88">
        <v>0.5</v>
      </c>
      <c r="H37" s="89">
        <f t="shared" si="2"/>
        <v>1.5366</v>
      </c>
      <c r="J37" s="27"/>
      <c r="K37" s="27"/>
      <c r="L37" s="27"/>
      <c r="M37" s="27"/>
      <c r="N37" s="27"/>
      <c r="O37" s="27"/>
      <c r="P37" s="27"/>
      <c r="Q37" s="27"/>
    </row>
    <row r="38" spans="1:17" ht="12.65" customHeight="1">
      <c r="A38" s="30" t="s">
        <v>15</v>
      </c>
      <c r="B38" s="88">
        <v>22.234400000000001</v>
      </c>
      <c r="C38" s="22">
        <v>6.6000000000000003E-2</v>
      </c>
      <c r="D38" s="88">
        <v>0.155</v>
      </c>
      <c r="E38" s="88">
        <v>97.280900000000003</v>
      </c>
      <c r="F38" s="88">
        <v>5.3E-3</v>
      </c>
      <c r="G38" s="88"/>
      <c r="H38" s="89">
        <f t="shared" si="2"/>
        <v>119.74160000000001</v>
      </c>
      <c r="J38" s="27"/>
      <c r="K38" s="27"/>
      <c r="L38" s="27"/>
      <c r="M38" s="27"/>
      <c r="N38" s="27"/>
      <c r="O38" s="27"/>
      <c r="P38" s="27"/>
      <c r="Q38" s="27"/>
    </row>
    <row r="39" spans="1:17" ht="12.65" customHeight="1">
      <c r="A39" s="17" t="s">
        <v>16</v>
      </c>
      <c r="B39" s="88">
        <v>40.9206</v>
      </c>
      <c r="C39" s="88">
        <v>0.2467</v>
      </c>
      <c r="D39" s="88">
        <v>1.0464</v>
      </c>
      <c r="E39" s="88">
        <v>2.9094000000000002</v>
      </c>
      <c r="F39" s="88">
        <v>5.7957000000000001</v>
      </c>
      <c r="G39" s="88">
        <v>2.3099999999999999E-2</v>
      </c>
      <c r="H39" s="89">
        <f t="shared" si="2"/>
        <v>50.94189999999999</v>
      </c>
      <c r="J39" s="27"/>
      <c r="K39" s="27"/>
      <c r="L39" s="27"/>
      <c r="M39" s="27"/>
      <c r="N39" s="27"/>
      <c r="O39" s="27"/>
      <c r="P39" s="27"/>
      <c r="Q39" s="27"/>
    </row>
    <row r="40" spans="1:17" ht="12.65" customHeight="1">
      <c r="A40" s="17" t="s">
        <v>17</v>
      </c>
      <c r="B40" s="88">
        <v>8.4213000000000005</v>
      </c>
      <c r="C40" s="88">
        <v>1.75</v>
      </c>
      <c r="D40" s="88">
        <v>0.23749999999999999</v>
      </c>
      <c r="E40" s="88">
        <v>1.0577000000000001</v>
      </c>
      <c r="F40" s="88">
        <v>6.9046000000000003</v>
      </c>
      <c r="G40" s="22"/>
      <c r="H40" s="89">
        <f t="shared" si="2"/>
        <v>18.371100000000002</v>
      </c>
      <c r="J40" s="27"/>
      <c r="K40" s="27"/>
      <c r="L40" s="27"/>
      <c r="M40" s="27"/>
      <c r="N40" s="27"/>
      <c r="O40" s="27"/>
      <c r="P40" s="27"/>
      <c r="Q40" s="27"/>
    </row>
    <row r="41" spans="1:17" ht="12.65" customHeight="1">
      <c r="A41" s="17" t="s">
        <v>18</v>
      </c>
      <c r="B41" s="22">
        <v>0.72119999999999995</v>
      </c>
      <c r="C41" s="88"/>
      <c r="D41" s="88">
        <v>0.39550000000000002</v>
      </c>
      <c r="E41" s="88">
        <v>26.139900000000001</v>
      </c>
      <c r="F41" s="22">
        <v>0.18659999999999999</v>
      </c>
      <c r="G41" s="22"/>
      <c r="H41" s="89">
        <f t="shared" si="2"/>
        <v>27.443200000000001</v>
      </c>
      <c r="J41" s="27"/>
      <c r="K41" s="27"/>
      <c r="L41" s="27"/>
      <c r="M41" s="27"/>
      <c r="N41" s="27"/>
      <c r="O41" s="27"/>
      <c r="P41" s="27"/>
      <c r="Q41" s="27"/>
    </row>
    <row r="42" spans="1:17" ht="12.65" customHeight="1">
      <c r="A42" s="17" t="s">
        <v>19</v>
      </c>
      <c r="B42" s="88">
        <v>68.244600000000005</v>
      </c>
      <c r="C42" s="88">
        <v>0.47849999999999998</v>
      </c>
      <c r="D42" s="88">
        <v>3.3359000000000001</v>
      </c>
      <c r="E42" s="88">
        <v>56.972799999999999</v>
      </c>
      <c r="F42" s="88">
        <v>20.338200000000001</v>
      </c>
      <c r="G42" s="88">
        <v>0.32579999999999998</v>
      </c>
      <c r="H42" s="89">
        <f t="shared" si="2"/>
        <v>149.69579999999999</v>
      </c>
      <c r="J42" s="27"/>
      <c r="K42" s="27"/>
      <c r="L42" s="27"/>
      <c r="M42" s="27"/>
      <c r="N42" s="27"/>
      <c r="O42" s="27"/>
      <c r="P42" s="27"/>
      <c r="Q42" s="27"/>
    </row>
    <row r="43" spans="1:17" ht="12.65" customHeight="1">
      <c r="A43" s="17" t="s">
        <v>21</v>
      </c>
      <c r="B43" s="88">
        <v>2.0045000000000002</v>
      </c>
      <c r="C43" s="72"/>
      <c r="D43" s="88">
        <v>0.80189999999999995</v>
      </c>
      <c r="E43" s="88">
        <v>168.00970000000001</v>
      </c>
      <c r="F43" s="88"/>
      <c r="G43" s="22"/>
      <c r="H43" s="89">
        <f t="shared" si="2"/>
        <v>170.81610000000001</v>
      </c>
      <c r="J43" s="27"/>
      <c r="K43" s="27"/>
      <c r="L43" s="27"/>
      <c r="M43" s="27"/>
      <c r="N43" s="27"/>
      <c r="O43" s="27"/>
      <c r="P43" s="27"/>
      <c r="Q43" s="27"/>
    </row>
    <row r="44" spans="1:17" ht="12.65" customHeight="1">
      <c r="A44" s="17" t="s">
        <v>22</v>
      </c>
      <c r="B44" s="88">
        <v>3.3416000000000001</v>
      </c>
      <c r="C44" s="22"/>
      <c r="D44" s="22">
        <v>0.53049999999999997</v>
      </c>
      <c r="E44" s="88">
        <v>16.310300000000002</v>
      </c>
      <c r="F44" s="88">
        <v>4.0449000000000002</v>
      </c>
      <c r="G44" s="22"/>
      <c r="H44" s="89">
        <f t="shared" si="2"/>
        <v>24.2273</v>
      </c>
      <c r="J44" s="27"/>
      <c r="K44" s="27"/>
      <c r="L44" s="27"/>
      <c r="M44" s="27"/>
      <c r="N44" s="27"/>
      <c r="P44" s="27"/>
      <c r="Q44" s="27"/>
    </row>
    <row r="45" spans="1:17" ht="12.65" customHeight="1">
      <c r="A45" s="17" t="s">
        <v>23</v>
      </c>
      <c r="B45" s="88"/>
      <c r="C45" s="22"/>
      <c r="D45" s="22"/>
      <c r="E45" s="88">
        <v>2.8414999999999999</v>
      </c>
      <c r="F45" s="22"/>
      <c r="G45" s="22"/>
      <c r="H45" s="89">
        <f t="shared" si="2"/>
        <v>2.8414999999999999</v>
      </c>
      <c r="J45" s="27"/>
      <c r="K45" s="27"/>
      <c r="L45" s="27"/>
      <c r="M45" s="27"/>
      <c r="N45" s="27"/>
      <c r="O45" s="27"/>
      <c r="P45" s="27"/>
      <c r="Q45" s="27"/>
    </row>
    <row r="46" spans="1:17" ht="12.65" customHeight="1">
      <c r="A46" s="17" t="s">
        <v>24</v>
      </c>
      <c r="B46" s="88">
        <v>24.012</v>
      </c>
      <c r="C46" s="88">
        <v>0.22819999999999999</v>
      </c>
      <c r="D46" s="88">
        <v>0.29820000000000002</v>
      </c>
      <c r="E46" s="88">
        <v>109.5394</v>
      </c>
      <c r="F46" s="88">
        <v>14.868600000000001</v>
      </c>
      <c r="G46" s="88"/>
      <c r="H46" s="89">
        <f t="shared" si="2"/>
        <v>148.94639999999998</v>
      </c>
      <c r="J46" s="27"/>
      <c r="K46" s="27"/>
      <c r="L46" s="27"/>
      <c r="M46" s="27"/>
      <c r="N46" s="27"/>
      <c r="O46" s="27"/>
      <c r="P46" s="27"/>
      <c r="Q46" s="27"/>
    </row>
    <row r="47" spans="1:17" ht="12.65" customHeight="1">
      <c r="A47" s="17" t="s">
        <v>25</v>
      </c>
      <c r="B47" s="88">
        <v>1.3611</v>
      </c>
      <c r="C47" s="22"/>
      <c r="D47" s="22"/>
      <c r="E47" s="22"/>
      <c r="F47" s="22"/>
      <c r="G47" s="22"/>
      <c r="H47" s="89">
        <f t="shared" si="2"/>
        <v>1.3611</v>
      </c>
      <c r="J47" s="27"/>
      <c r="K47" s="27"/>
      <c r="L47" s="27"/>
      <c r="M47" s="27"/>
      <c r="N47" s="27"/>
      <c r="O47" s="27"/>
      <c r="P47" s="27"/>
      <c r="Q47" s="27"/>
    </row>
    <row r="48" spans="1:17" ht="12.65" customHeight="1">
      <c r="A48" s="17" t="s">
        <v>26</v>
      </c>
      <c r="B48" s="88">
        <v>53.869599999999998</v>
      </c>
      <c r="C48" s="72">
        <v>5.5669000000000004</v>
      </c>
      <c r="D48" s="88">
        <v>39.133299999999998</v>
      </c>
      <c r="E48" s="88">
        <v>159.2963</v>
      </c>
      <c r="F48" s="88">
        <v>5.7786999999999997</v>
      </c>
      <c r="G48" s="88">
        <v>60.368200000000002</v>
      </c>
      <c r="H48" s="89">
        <f t="shared" si="2"/>
        <v>324.01299999999998</v>
      </c>
      <c r="J48" s="27"/>
      <c r="K48" s="27"/>
      <c r="L48" s="27"/>
      <c r="M48" s="27"/>
      <c r="N48" s="27"/>
      <c r="O48" s="27"/>
      <c r="P48" s="27"/>
      <c r="Q48" s="27"/>
    </row>
    <row r="49" spans="1:17" ht="12.65" customHeight="1">
      <c r="A49" s="17" t="s">
        <v>213</v>
      </c>
      <c r="B49" s="88">
        <v>4.1092000000000004</v>
      </c>
      <c r="C49" s="88">
        <v>0.20519999999999999</v>
      </c>
      <c r="D49" s="22">
        <v>0.13880000000000001</v>
      </c>
      <c r="E49" s="88">
        <v>0.70499999999999996</v>
      </c>
      <c r="F49" s="22">
        <v>0.46089999999999998</v>
      </c>
      <c r="G49" s="22"/>
      <c r="H49" s="89">
        <f t="shared" si="2"/>
        <v>5.6190999999999995</v>
      </c>
      <c r="J49" s="27"/>
      <c r="K49" s="27"/>
      <c r="L49" s="27"/>
      <c r="M49" s="27"/>
      <c r="N49" s="27"/>
      <c r="O49" s="27"/>
      <c r="P49" s="27"/>
      <c r="Q49" s="27"/>
    </row>
    <row r="50" spans="1:17" ht="12.65" customHeight="1">
      <c r="A50" s="17" t="s">
        <v>92</v>
      </c>
      <c r="B50" s="88">
        <v>1.0829</v>
      </c>
      <c r="C50" s="88">
        <v>119.7811</v>
      </c>
      <c r="D50" s="88">
        <v>4.0484999999999998</v>
      </c>
      <c r="E50" s="88">
        <v>0.1187</v>
      </c>
      <c r="F50" s="88">
        <v>0.3175</v>
      </c>
      <c r="G50" s="88">
        <v>0.12859999999999999</v>
      </c>
      <c r="H50" s="89">
        <f t="shared" si="2"/>
        <v>125.4773</v>
      </c>
      <c r="J50" s="27"/>
      <c r="K50" s="27"/>
      <c r="L50" s="27"/>
      <c r="M50" s="27"/>
      <c r="N50" s="27"/>
      <c r="O50" s="27"/>
      <c r="P50" s="27"/>
      <c r="Q50" s="27"/>
    </row>
    <row r="51" spans="1:17" ht="12.65" customHeight="1">
      <c r="A51" s="17" t="s">
        <v>27</v>
      </c>
      <c r="B51" s="88">
        <v>8.1299999999999997E-2</v>
      </c>
      <c r="C51" s="88">
        <v>8.9291999999999998</v>
      </c>
      <c r="D51" s="88"/>
      <c r="E51" s="22"/>
      <c r="F51" s="22"/>
      <c r="G51" s="88">
        <v>0.376</v>
      </c>
      <c r="H51" s="89">
        <f t="shared" si="2"/>
        <v>9.3864999999999998</v>
      </c>
      <c r="J51" s="27"/>
      <c r="K51" s="27"/>
      <c r="L51" s="27"/>
      <c r="M51" s="27"/>
      <c r="N51" s="27"/>
      <c r="O51" s="27"/>
      <c r="P51" s="27"/>
      <c r="Q51" s="27"/>
    </row>
    <row r="52" spans="1:17" ht="12.65" customHeight="1">
      <c r="A52" s="117" t="s">
        <v>61</v>
      </c>
      <c r="B52" s="139">
        <f t="shared" ref="B52:H52" si="3">SUM(B35:B51)</f>
        <v>232.61289999999997</v>
      </c>
      <c r="C52" s="139">
        <f t="shared" si="3"/>
        <v>137.2518</v>
      </c>
      <c r="D52" s="139">
        <f t="shared" si="3"/>
        <v>50.211500000000001</v>
      </c>
      <c r="E52" s="139">
        <f t="shared" si="3"/>
        <v>683.94590000000005</v>
      </c>
      <c r="F52" s="139">
        <f t="shared" si="3"/>
        <v>80.27239999999999</v>
      </c>
      <c r="G52" s="139">
        <f t="shared" si="3"/>
        <v>61.721699999999998</v>
      </c>
      <c r="H52" s="139">
        <f t="shared" si="3"/>
        <v>1246.0162</v>
      </c>
      <c r="J52" s="27"/>
      <c r="K52" s="27"/>
      <c r="L52" s="27"/>
      <c r="M52" s="27"/>
      <c r="N52" s="27"/>
      <c r="O52" s="27"/>
      <c r="P52" s="27"/>
      <c r="Q52" s="27"/>
    </row>
    <row r="53" spans="1:17" ht="12.65" customHeight="1">
      <c r="E53" s="31"/>
    </row>
    <row r="54" spans="1:17" ht="12.65" customHeight="1">
      <c r="A54" s="110" t="s">
        <v>676</v>
      </c>
    </row>
    <row r="55" spans="1:17" ht="12.65" customHeight="1">
      <c r="A55" s="13"/>
      <c r="B55" s="171" t="s">
        <v>187</v>
      </c>
      <c r="C55" s="37" t="s">
        <v>188</v>
      </c>
      <c r="D55" s="37" t="s">
        <v>10</v>
      </c>
      <c r="E55" s="37" t="s">
        <v>31</v>
      </c>
      <c r="F55" s="37" t="s">
        <v>91</v>
      </c>
      <c r="G55" s="37" t="s">
        <v>165</v>
      </c>
      <c r="H55" s="171" t="s">
        <v>75</v>
      </c>
    </row>
    <row r="56" spans="1:17" ht="12.65" customHeight="1">
      <c r="A56" s="17" t="s">
        <v>12</v>
      </c>
      <c r="B56" s="172">
        <v>0.65042639037571981</v>
      </c>
      <c r="C56" s="173"/>
      <c r="D56" s="173"/>
      <c r="E56" s="172">
        <v>1.066882071</v>
      </c>
      <c r="F56" s="173"/>
      <c r="G56" s="173"/>
      <c r="H56" s="172">
        <f t="shared" ref="H56:H72" si="4">SUM(B56:G56)</f>
        <v>1.7173084613757199</v>
      </c>
    </row>
    <row r="57" spans="1:17" ht="12.65" customHeight="1">
      <c r="A57" s="17" t="s">
        <v>13</v>
      </c>
      <c r="B57" s="172">
        <v>0.21440000000000003</v>
      </c>
      <c r="C57" s="173"/>
      <c r="D57" s="172">
        <v>9.0012145734999993E-2</v>
      </c>
      <c r="E57" s="172">
        <v>40.181116118033593</v>
      </c>
      <c r="F57" s="172">
        <v>21.135351906239993</v>
      </c>
      <c r="G57" s="173"/>
      <c r="H57" s="172">
        <f t="shared" si="4"/>
        <v>61.62088017000859</v>
      </c>
    </row>
    <row r="58" spans="1:17" ht="12.65" customHeight="1">
      <c r="A58" s="17" t="s">
        <v>83</v>
      </c>
      <c r="B58" s="172">
        <v>0.76405324731289948</v>
      </c>
      <c r="C58" s="173"/>
      <c r="D58" s="173"/>
      <c r="E58" s="173"/>
      <c r="F58" s="173"/>
      <c r="G58" s="172">
        <v>0.5</v>
      </c>
      <c r="H58" s="172">
        <f t="shared" si="4"/>
        <v>1.2640532473128996</v>
      </c>
    </row>
    <row r="59" spans="1:17" ht="12.65" customHeight="1">
      <c r="A59" s="30" t="s">
        <v>15</v>
      </c>
      <c r="B59" s="172">
        <v>21.04803888139806</v>
      </c>
      <c r="C59" s="173">
        <v>0.12549592000000001</v>
      </c>
      <c r="D59" s="172">
        <v>2.4956627348559848</v>
      </c>
      <c r="E59" s="172">
        <v>92.121907291400305</v>
      </c>
      <c r="F59" s="172">
        <v>1.5616627399999974E-3</v>
      </c>
      <c r="G59" s="172"/>
      <c r="H59" s="172">
        <f t="shared" si="4"/>
        <v>115.79266649039435</v>
      </c>
    </row>
    <row r="60" spans="1:17" ht="12.65" customHeight="1">
      <c r="A60" s="17" t="s">
        <v>16</v>
      </c>
      <c r="B60" s="172">
        <v>39.794604394831367</v>
      </c>
      <c r="C60" s="172">
        <v>0.29575436868424976</v>
      </c>
      <c r="D60" s="172">
        <v>0.92757013458600457</v>
      </c>
      <c r="E60" s="172">
        <v>2.8671939849930528</v>
      </c>
      <c r="F60" s="172">
        <v>5.6241711259116798</v>
      </c>
      <c r="G60" s="172">
        <v>2.0115785509759222E-2</v>
      </c>
      <c r="H60" s="172">
        <f t="shared" si="4"/>
        <v>49.529409794516113</v>
      </c>
    </row>
    <row r="61" spans="1:17" ht="12.65" customHeight="1">
      <c r="A61" s="17" t="s">
        <v>17</v>
      </c>
      <c r="B61" s="172">
        <v>7.7949210448200104</v>
      </c>
      <c r="C61" s="172">
        <v>1.75</v>
      </c>
      <c r="D61" s="172"/>
      <c r="E61" s="172">
        <v>1.0056980865674991</v>
      </c>
      <c r="F61" s="172">
        <v>6.7942343130319296</v>
      </c>
      <c r="G61" s="173"/>
      <c r="H61" s="172">
        <f t="shared" si="4"/>
        <v>17.344853444419439</v>
      </c>
    </row>
    <row r="62" spans="1:17" ht="12.65" customHeight="1">
      <c r="A62" s="17" t="s">
        <v>18</v>
      </c>
      <c r="B62" s="173">
        <v>1.1764294610245176</v>
      </c>
      <c r="C62" s="172">
        <v>4.6737000000000001E-2</v>
      </c>
      <c r="D62" s="172">
        <v>0.36790970821004565</v>
      </c>
      <c r="E62" s="172">
        <v>24.052519588288739</v>
      </c>
      <c r="F62" s="173">
        <v>0.18655000000000002</v>
      </c>
      <c r="G62" s="173"/>
      <c r="H62" s="172">
        <f t="shared" si="4"/>
        <v>25.830145757523301</v>
      </c>
    </row>
    <row r="63" spans="1:17" ht="12.65" customHeight="1">
      <c r="A63" s="17" t="s">
        <v>19</v>
      </c>
      <c r="B63" s="172">
        <v>61.105129233413216</v>
      </c>
      <c r="C63" s="172">
        <v>0.52164728235874991</v>
      </c>
      <c r="D63" s="172">
        <v>2.4884280726890688</v>
      </c>
      <c r="E63" s="172">
        <v>52.576812429979618</v>
      </c>
      <c r="F63" s="172">
        <v>18.368481531760239</v>
      </c>
      <c r="G63" s="172">
        <v>0.32583249999999997</v>
      </c>
      <c r="H63" s="172">
        <f t="shared" si="4"/>
        <v>135.38633105020088</v>
      </c>
    </row>
    <row r="64" spans="1:17" ht="12.65" customHeight="1">
      <c r="A64" s="17" t="s">
        <v>21</v>
      </c>
      <c r="B64" s="172">
        <v>1.3024167099999995</v>
      </c>
      <c r="C64" s="174">
        <v>0.18074800000000002</v>
      </c>
      <c r="D64" s="172">
        <v>0.75985496113917594</v>
      </c>
      <c r="E64" s="172">
        <v>160.14600386663079</v>
      </c>
      <c r="F64" s="172"/>
      <c r="G64" s="173"/>
      <c r="H64" s="172">
        <f t="shared" si="4"/>
        <v>162.38902353776996</v>
      </c>
    </row>
    <row r="65" spans="1:8" ht="12.65" customHeight="1">
      <c r="A65" s="17" t="s">
        <v>22</v>
      </c>
      <c r="B65" s="172">
        <v>3.3491175109507156</v>
      </c>
      <c r="C65" s="173"/>
      <c r="D65" s="173">
        <v>0.43619205662878946</v>
      </c>
      <c r="E65" s="172">
        <v>13.066955612768043</v>
      </c>
      <c r="F65" s="172">
        <v>3.9804597678517855</v>
      </c>
      <c r="G65" s="173"/>
      <c r="H65" s="172">
        <f t="shared" si="4"/>
        <v>20.832724948199335</v>
      </c>
    </row>
    <row r="66" spans="1:8" ht="12.65" customHeight="1">
      <c r="A66" s="17" t="s">
        <v>23</v>
      </c>
      <c r="B66" s="172"/>
      <c r="C66" s="173"/>
      <c r="D66" s="173"/>
      <c r="E66" s="172">
        <v>3.2599345980140235</v>
      </c>
      <c r="F66" s="173">
        <v>0</v>
      </c>
      <c r="G66" s="173"/>
      <c r="H66" s="172">
        <f t="shared" si="4"/>
        <v>3.2599345980140235</v>
      </c>
    </row>
    <row r="67" spans="1:8" ht="12.65" customHeight="1">
      <c r="A67" s="17" t="s">
        <v>24</v>
      </c>
      <c r="B67" s="172">
        <v>22.455438484209989</v>
      </c>
      <c r="C67" s="172">
        <v>0.21982215890992496</v>
      </c>
      <c r="D67" s="172">
        <v>0.7112634846099829</v>
      </c>
      <c r="E67" s="172">
        <v>103.32159695415031</v>
      </c>
      <c r="F67" s="172">
        <v>13.082905635049995</v>
      </c>
      <c r="G67" s="172"/>
      <c r="H67" s="172">
        <f t="shared" si="4"/>
        <v>139.79102671693019</v>
      </c>
    </row>
    <row r="68" spans="1:8" ht="12.65" customHeight="1">
      <c r="A68" s="17" t="s">
        <v>25</v>
      </c>
      <c r="B68" s="172">
        <v>1.2642437733366325</v>
      </c>
      <c r="C68" s="173"/>
      <c r="D68" s="173"/>
      <c r="E68" s="173">
        <v>0</v>
      </c>
      <c r="F68" s="173"/>
      <c r="G68" s="173"/>
      <c r="H68" s="172">
        <f t="shared" si="4"/>
        <v>1.2642437733366325</v>
      </c>
    </row>
    <row r="69" spans="1:8" ht="12.65" customHeight="1">
      <c r="A69" s="17" t="s">
        <v>26</v>
      </c>
      <c r="B69" s="172">
        <v>51.318327519680047</v>
      </c>
      <c r="C69" s="174">
        <v>7.0895342554443186</v>
      </c>
      <c r="D69" s="172">
        <v>40.272412576591627</v>
      </c>
      <c r="E69" s="172">
        <v>150.43849554900243</v>
      </c>
      <c r="F69" s="172">
        <v>4.5888173527074807</v>
      </c>
      <c r="G69" s="172">
        <v>60.753877144806481</v>
      </c>
      <c r="H69" s="172">
        <f t="shared" si="4"/>
        <v>314.46146439823235</v>
      </c>
    </row>
    <row r="70" spans="1:8" ht="12.65" customHeight="1">
      <c r="A70" s="17" t="s">
        <v>213</v>
      </c>
      <c r="B70" s="172">
        <v>4.2163935614121089</v>
      </c>
      <c r="C70" s="172">
        <v>0.27222403849999993</v>
      </c>
      <c r="D70" s="173">
        <v>0.1270727338367558</v>
      </c>
      <c r="E70" s="172">
        <v>2.2483751921711534</v>
      </c>
      <c r="F70" s="173">
        <v>0.40320839999999997</v>
      </c>
      <c r="G70" s="173"/>
      <c r="H70" s="172">
        <f t="shared" si="4"/>
        <v>7.2672739259200183</v>
      </c>
    </row>
    <row r="71" spans="1:8" ht="12.65" customHeight="1">
      <c r="A71" s="17" t="s">
        <v>92</v>
      </c>
      <c r="B71" s="172">
        <v>1.2101225499999719</v>
      </c>
      <c r="C71" s="172">
        <v>117.23119761167857</v>
      </c>
      <c r="D71" s="172">
        <v>3.3764045211057376</v>
      </c>
      <c r="E71" s="172">
        <v>0.11410814228013</v>
      </c>
      <c r="F71" s="172">
        <v>2.6014993159999899E-2</v>
      </c>
      <c r="G71" s="172">
        <v>0.12569413930000001</v>
      </c>
      <c r="H71" s="172">
        <f t="shared" si="4"/>
        <v>122.0835419575244</v>
      </c>
    </row>
    <row r="72" spans="1:8" ht="12.65" customHeight="1">
      <c r="A72" s="17" t="s">
        <v>27</v>
      </c>
      <c r="B72" s="172">
        <v>0.22109431643052085</v>
      </c>
      <c r="C72" s="172">
        <v>9.9839022395320836</v>
      </c>
      <c r="D72" s="172">
        <v>0.33626093225992043</v>
      </c>
      <c r="E72" s="173"/>
      <c r="F72" s="173"/>
      <c r="G72" s="172">
        <v>0.35558592466999944</v>
      </c>
      <c r="H72" s="172">
        <f t="shared" si="4"/>
        <v>10.896843412892524</v>
      </c>
    </row>
    <row r="73" spans="1:8" ht="12.65" customHeight="1">
      <c r="A73" s="117" t="s">
        <v>61</v>
      </c>
      <c r="B73" s="175">
        <f t="shared" ref="B73:H73" si="5">SUM(B56:B72)</f>
        <v>217.88515707919575</v>
      </c>
      <c r="C73" s="175">
        <f t="shared" si="5"/>
        <v>137.7170628751079</v>
      </c>
      <c r="D73" s="175">
        <f t="shared" si="5"/>
        <v>52.38904406224809</v>
      </c>
      <c r="E73" s="175">
        <f t="shared" si="5"/>
        <v>646.46759948527949</v>
      </c>
      <c r="F73" s="175">
        <f t="shared" si="5"/>
        <v>74.191756688453097</v>
      </c>
      <c r="G73" s="175">
        <f t="shared" si="5"/>
        <v>62.081105494286241</v>
      </c>
      <c r="H73" s="175">
        <f t="shared" si="5"/>
        <v>1190.7317256845711</v>
      </c>
    </row>
    <row r="75" spans="1:8" ht="12.65" customHeight="1">
      <c r="A75" s="110" t="s">
        <v>677</v>
      </c>
    </row>
    <row r="76" spans="1:8" ht="12.65" customHeight="1">
      <c r="A76" s="13"/>
      <c r="B76" s="177" t="s">
        <v>187</v>
      </c>
      <c r="C76" s="37" t="s">
        <v>188</v>
      </c>
      <c r="D76" s="37" t="s">
        <v>10</v>
      </c>
      <c r="E76" s="37" t="s">
        <v>31</v>
      </c>
      <c r="F76" s="37" t="s">
        <v>91</v>
      </c>
      <c r="G76" s="37" t="s">
        <v>165</v>
      </c>
      <c r="H76" s="177" t="s">
        <v>75</v>
      </c>
    </row>
    <row r="77" spans="1:8" ht="12.65" customHeight="1">
      <c r="A77" s="17" t="s">
        <v>12</v>
      </c>
      <c r="B77" s="172">
        <v>0.49279640728949997</v>
      </c>
      <c r="C77" s="173"/>
      <c r="D77" s="173"/>
      <c r="E77" s="172">
        <v>0.91870119650000004</v>
      </c>
      <c r="F77" s="173"/>
      <c r="G77" s="173"/>
      <c r="H77" s="172">
        <f>SUM(B77:G77)</f>
        <v>1.4114976037895</v>
      </c>
    </row>
    <row r="78" spans="1:8" ht="12.65" customHeight="1">
      <c r="A78" s="17" t="s">
        <v>13</v>
      </c>
      <c r="B78" s="172">
        <v>0.21440000000000003</v>
      </c>
      <c r="C78" s="173"/>
      <c r="D78" s="172">
        <v>8.0399320432000002E-2</v>
      </c>
      <c r="E78" s="172">
        <v>38.1839202794336</v>
      </c>
      <c r="F78" s="172">
        <v>20.650783191199999</v>
      </c>
      <c r="G78" s="173"/>
      <c r="H78" s="172">
        <f t="shared" ref="H78:H93" si="6">SUM(B78:G78)</f>
        <v>59.129502791065597</v>
      </c>
    </row>
    <row r="79" spans="1:8" ht="12.65" customHeight="1">
      <c r="A79" s="17" t="s">
        <v>83</v>
      </c>
      <c r="B79" s="172">
        <v>1.1470011229755501</v>
      </c>
      <c r="C79" s="173"/>
      <c r="D79" s="173">
        <v>0.19406499999999996</v>
      </c>
      <c r="E79" s="173"/>
      <c r="F79" s="173"/>
      <c r="G79" s="172">
        <v>0.5</v>
      </c>
      <c r="H79" s="172">
        <f t="shared" si="6"/>
        <v>1.8410661229755501</v>
      </c>
    </row>
    <row r="80" spans="1:8" ht="12.65" customHeight="1">
      <c r="A80" s="30" t="s">
        <v>15</v>
      </c>
      <c r="B80" s="172">
        <v>18.918869994450002</v>
      </c>
      <c r="C80" s="173">
        <v>6.599592E-2</v>
      </c>
      <c r="D80" s="172">
        <v>0.11022044999700001</v>
      </c>
      <c r="E80" s="172">
        <v>78.436834454258445</v>
      </c>
      <c r="F80" s="172">
        <v>2.001258</v>
      </c>
      <c r="G80" s="172"/>
      <c r="H80" s="172">
        <f t="shared" si="6"/>
        <v>99.533178818705437</v>
      </c>
    </row>
    <row r="81" spans="1:8" ht="12.65" customHeight="1">
      <c r="A81" s="17" t="s">
        <v>16</v>
      </c>
      <c r="B81" s="172">
        <v>37.275532408972076</v>
      </c>
      <c r="C81" s="172">
        <v>0.24429676824999999</v>
      </c>
      <c r="D81" s="172">
        <v>0.99436176694002021</v>
      </c>
      <c r="E81" s="172">
        <v>2.8412468197085001</v>
      </c>
      <c r="F81" s="172">
        <v>5.8605378628716593</v>
      </c>
      <c r="G81" s="172">
        <v>1.6718460707770555E-2</v>
      </c>
      <c r="H81" s="172">
        <f t="shared" si="6"/>
        <v>47.232694087450028</v>
      </c>
    </row>
    <row r="82" spans="1:8" ht="12.65" customHeight="1">
      <c r="A82" s="17" t="s">
        <v>17</v>
      </c>
      <c r="B82" s="172">
        <v>8.2189419895628824</v>
      </c>
      <c r="C82" s="172">
        <v>1.75</v>
      </c>
      <c r="D82" s="172"/>
      <c r="E82" s="172">
        <v>0.34022920871664997</v>
      </c>
      <c r="F82" s="172">
        <v>4.2923253344250005</v>
      </c>
      <c r="G82" s="173"/>
      <c r="H82" s="172">
        <f t="shared" si="6"/>
        <v>14.601496532704534</v>
      </c>
    </row>
    <row r="83" spans="1:8" ht="12.65" customHeight="1">
      <c r="A83" s="17" t="s">
        <v>18</v>
      </c>
      <c r="B83" s="173">
        <v>0.610259453272055</v>
      </c>
      <c r="C83" s="172"/>
      <c r="D83" s="172">
        <v>0.30765197397012928</v>
      </c>
      <c r="E83" s="172">
        <v>24.903225055144059</v>
      </c>
      <c r="F83" s="173"/>
      <c r="G83" s="173"/>
      <c r="H83" s="172">
        <f t="shared" si="6"/>
        <v>25.821136482386244</v>
      </c>
    </row>
    <row r="84" spans="1:8" ht="12.65" customHeight="1">
      <c r="A84" s="17" t="s">
        <v>19</v>
      </c>
      <c r="B84" s="172">
        <v>60.335345191766478</v>
      </c>
      <c r="C84" s="172">
        <v>0.46712528235875006</v>
      </c>
      <c r="D84" s="172">
        <v>2.2888920790974137</v>
      </c>
      <c r="E84" s="172">
        <v>55.734267994765645</v>
      </c>
      <c r="F84" s="172">
        <v>25.049918480290447</v>
      </c>
      <c r="G84" s="172">
        <v>0.32583249999999997</v>
      </c>
      <c r="H84" s="172">
        <f t="shared" si="6"/>
        <v>144.20138152827872</v>
      </c>
    </row>
    <row r="85" spans="1:8" ht="12.65" customHeight="1">
      <c r="A85" s="17" t="s">
        <v>21</v>
      </c>
      <c r="B85" s="172">
        <v>1.3057150132520001</v>
      </c>
      <c r="C85" s="174"/>
      <c r="D85" s="172">
        <v>0.769158553676348</v>
      </c>
      <c r="E85" s="172">
        <v>153.18052768804307</v>
      </c>
      <c r="F85" s="172"/>
      <c r="G85" s="173"/>
      <c r="H85" s="172">
        <f t="shared" si="6"/>
        <v>155.25540125497142</v>
      </c>
    </row>
    <row r="86" spans="1:8" ht="12.65" customHeight="1">
      <c r="A86" s="17" t="s">
        <v>22</v>
      </c>
      <c r="B86" s="172">
        <v>2.2377234544296338</v>
      </c>
      <c r="C86" s="173"/>
      <c r="D86" s="173">
        <v>0.42369711886969991</v>
      </c>
      <c r="E86" s="172">
        <v>11.841558321393661</v>
      </c>
      <c r="F86" s="172">
        <v>0.40847440821482062</v>
      </c>
      <c r="G86" s="173"/>
      <c r="H86" s="172">
        <f t="shared" si="6"/>
        <v>14.911453302907814</v>
      </c>
    </row>
    <row r="87" spans="1:8" ht="12.65" customHeight="1">
      <c r="A87" s="17" t="s">
        <v>23</v>
      </c>
      <c r="B87" s="172"/>
      <c r="C87" s="173"/>
      <c r="D87" s="173"/>
      <c r="E87" s="172">
        <v>4.680343116084396</v>
      </c>
      <c r="F87" s="173"/>
      <c r="G87" s="173"/>
      <c r="H87" s="172">
        <f t="shared" si="6"/>
        <v>4.680343116084396</v>
      </c>
    </row>
    <row r="88" spans="1:8" ht="12.65" customHeight="1">
      <c r="A88" s="17" t="s">
        <v>24</v>
      </c>
      <c r="B88" s="172">
        <v>21.824463306054916</v>
      </c>
      <c r="C88" s="172">
        <v>0.14149999999999999</v>
      </c>
      <c r="D88" s="172">
        <v>0.65722929037489142</v>
      </c>
      <c r="E88" s="172">
        <v>100.12568072713607</v>
      </c>
      <c r="F88" s="172">
        <v>14.206786462249918</v>
      </c>
      <c r="G88" s="172"/>
      <c r="H88" s="172">
        <f t="shared" si="6"/>
        <v>136.95565978581578</v>
      </c>
    </row>
    <row r="89" spans="1:8" ht="12.65" customHeight="1">
      <c r="A89" s="17" t="s">
        <v>25</v>
      </c>
      <c r="B89" s="172">
        <v>1.2365329150784932</v>
      </c>
      <c r="C89" s="173"/>
      <c r="D89" s="173"/>
      <c r="E89" s="173"/>
      <c r="F89" s="173"/>
      <c r="G89" s="173"/>
      <c r="H89" s="172">
        <f t="shared" si="6"/>
        <v>1.2365329150784932</v>
      </c>
    </row>
    <row r="90" spans="1:8" ht="12.65" customHeight="1">
      <c r="A90" s="17" t="s">
        <v>26</v>
      </c>
      <c r="B90" s="172">
        <v>48.133981713354473</v>
      </c>
      <c r="C90" s="174">
        <v>5.5224179014130117</v>
      </c>
      <c r="D90" s="172">
        <v>39.192068821853354</v>
      </c>
      <c r="E90" s="172">
        <v>147.35181944771597</v>
      </c>
      <c r="F90" s="172">
        <v>4.7862742510096625</v>
      </c>
      <c r="G90" s="172">
        <v>60.334012953477782</v>
      </c>
      <c r="H90" s="172">
        <f t="shared" si="6"/>
        <v>305.32057508882428</v>
      </c>
    </row>
    <row r="91" spans="1:8" ht="12.65" customHeight="1">
      <c r="A91" s="17" t="s">
        <v>213</v>
      </c>
      <c r="B91" s="172">
        <v>2.6425937077680546</v>
      </c>
      <c r="C91" s="172">
        <v>0.34222403849999999</v>
      </c>
      <c r="D91" s="173">
        <v>8.9062308400000012E-2</v>
      </c>
      <c r="E91" s="172">
        <v>0.49481549995665997</v>
      </c>
      <c r="F91" s="173">
        <v>0.40320840000000002</v>
      </c>
      <c r="G91" s="173"/>
      <c r="H91" s="172">
        <f t="shared" si="6"/>
        <v>3.9719039546247146</v>
      </c>
    </row>
    <row r="92" spans="1:8" ht="12.65" customHeight="1">
      <c r="A92" s="17" t="s">
        <v>92</v>
      </c>
      <c r="B92" s="172">
        <v>1.0495225500000001</v>
      </c>
      <c r="C92" s="172">
        <v>120.13752466350167</v>
      </c>
      <c r="D92" s="172">
        <v>2.187520477629771</v>
      </c>
      <c r="E92" s="172">
        <v>0.12043374164513</v>
      </c>
      <c r="F92" s="172">
        <v>2.601499316E-2</v>
      </c>
      <c r="G92" s="172">
        <v>0.10881986020000001</v>
      </c>
      <c r="H92" s="172">
        <f t="shared" si="6"/>
        <v>123.62983628613658</v>
      </c>
    </row>
    <row r="93" spans="1:8" ht="12.65" customHeight="1">
      <c r="A93" s="17" t="s">
        <v>27</v>
      </c>
      <c r="B93" s="172">
        <v>0.36251099143052085</v>
      </c>
      <c r="C93" s="172">
        <v>17.428330937890014</v>
      </c>
      <c r="D93" s="172">
        <v>0.22245848499999998</v>
      </c>
      <c r="E93" s="173"/>
      <c r="F93" s="173"/>
      <c r="G93" s="172">
        <v>0.30934584141000004</v>
      </c>
      <c r="H93" s="172">
        <f t="shared" si="6"/>
        <v>18.322646255730536</v>
      </c>
    </row>
    <row r="94" spans="1:8" ht="12.65" customHeight="1">
      <c r="A94" s="117" t="s">
        <v>61</v>
      </c>
      <c r="B94" s="175">
        <f t="shared" ref="B94:H94" si="7">SUM(B77:B93)</f>
        <v>206.00619021965665</v>
      </c>
      <c r="C94" s="175">
        <f t="shared" si="7"/>
        <v>146.09941551191346</v>
      </c>
      <c r="D94" s="175">
        <f t="shared" si="7"/>
        <v>47.516785646240621</v>
      </c>
      <c r="E94" s="175">
        <f t="shared" si="7"/>
        <v>619.15360355050177</v>
      </c>
      <c r="F94" s="175">
        <f t="shared" si="7"/>
        <v>77.685581383421507</v>
      </c>
      <c r="G94" s="175">
        <f t="shared" si="7"/>
        <v>61.594729615795551</v>
      </c>
      <c r="H94" s="175">
        <f t="shared" si="7"/>
        <v>1158.0563059275296</v>
      </c>
    </row>
    <row r="96" spans="1:8" ht="12.65" customHeight="1">
      <c r="A96" s="10" t="s">
        <v>90</v>
      </c>
    </row>
  </sheetData>
  <phoneticPr fontId="0" type="noConversion"/>
  <pageMargins left="0.75" right="0.75" top="1" bottom="1" header="0.5" footer="0.5"/>
  <pageSetup scale="6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8:R64"/>
  <sheetViews>
    <sheetView topLeftCell="E21" zoomScale="61" workbookViewId="0">
      <selection activeCell="R30" sqref="P27:R30"/>
    </sheetView>
  </sheetViews>
  <sheetFormatPr defaultColWidth="8.81640625" defaultRowHeight="12.65" customHeight="1"/>
  <cols>
    <col min="1" max="1" width="15.7265625" style="9" customWidth="1"/>
    <col min="2" max="5" width="7.7265625" style="9" customWidth="1"/>
    <col min="6" max="6" width="8.453125" style="9" customWidth="1"/>
    <col min="7" max="11" width="7.7265625" style="9" customWidth="1"/>
    <col min="12" max="12" width="8.453125" style="9" customWidth="1"/>
    <col min="13" max="13" width="7.7265625" style="9" customWidth="1"/>
    <col min="14" max="18" width="9.1796875" style="9" customWidth="1"/>
    <col min="19" max="16384" width="8.81640625" style="9"/>
  </cols>
  <sheetData>
    <row r="8" spans="1:18" ht="12.65" customHeight="1">
      <c r="A8" s="130" t="s">
        <v>1</v>
      </c>
    </row>
    <row r="9" spans="1:18" ht="12.65" customHeight="1">
      <c r="A9" s="10" t="s">
        <v>125</v>
      </c>
    </row>
    <row r="10" spans="1:18" ht="12.65" customHeight="1">
      <c r="A10" s="112"/>
    </row>
    <row r="11" spans="1:18" ht="12.65" customHeight="1">
      <c r="A11" s="110" t="s">
        <v>105</v>
      </c>
      <c r="C11" s="8"/>
    </row>
    <row r="12" spans="1:18" ht="12.65" customHeight="1">
      <c r="C12" s="8"/>
      <c r="G12" s="64"/>
    </row>
    <row r="13" spans="1:18" ht="12.65" customHeight="1">
      <c r="A13" s="74"/>
      <c r="B13" s="14" t="s">
        <v>674</v>
      </c>
      <c r="C13" s="14" t="s">
        <v>675</v>
      </c>
      <c r="D13" s="14" t="s">
        <v>676</v>
      </c>
      <c r="E13" s="14" t="s">
        <v>677</v>
      </c>
      <c r="F13" s="90" t="s">
        <v>75</v>
      </c>
      <c r="G13" s="15"/>
      <c r="H13" s="14" t="s">
        <v>444</v>
      </c>
      <c r="I13" s="14" t="s">
        <v>445</v>
      </c>
      <c r="J13" s="14" t="s">
        <v>446</v>
      </c>
      <c r="K13" s="14" t="s">
        <v>447</v>
      </c>
      <c r="L13" s="90" t="s">
        <v>75</v>
      </c>
      <c r="M13" s="15"/>
      <c r="N13" s="32">
        <v>2017</v>
      </c>
      <c r="O13" s="32">
        <v>2016</v>
      </c>
      <c r="P13" s="32">
        <v>2015</v>
      </c>
      <c r="Q13" s="32">
        <v>2014</v>
      </c>
      <c r="R13" s="32">
        <v>2013</v>
      </c>
    </row>
    <row r="14" spans="1:18" ht="12.65" customHeight="1">
      <c r="A14" s="17" t="s">
        <v>15</v>
      </c>
      <c r="B14" s="91" t="s">
        <v>68</v>
      </c>
      <c r="C14" s="91" t="s">
        <v>715</v>
      </c>
      <c r="D14" s="91" t="s">
        <v>710</v>
      </c>
      <c r="E14" s="91" t="s">
        <v>708</v>
      </c>
      <c r="F14" s="140" t="s">
        <v>172</v>
      </c>
      <c r="G14" s="15"/>
      <c r="H14" s="91" t="s">
        <v>68</v>
      </c>
      <c r="I14" s="91" t="s">
        <v>104</v>
      </c>
      <c r="J14" s="91" t="s">
        <v>596</v>
      </c>
      <c r="K14" s="91" t="s">
        <v>522</v>
      </c>
      <c r="L14" s="140" t="s">
        <v>597</v>
      </c>
      <c r="M14" s="15"/>
      <c r="N14" s="140" t="s">
        <v>427</v>
      </c>
      <c r="O14" s="140" t="s">
        <v>72</v>
      </c>
      <c r="P14" s="140" t="s">
        <v>67</v>
      </c>
      <c r="Q14" s="140" t="s">
        <v>68</v>
      </c>
      <c r="R14" s="140" t="s">
        <v>67</v>
      </c>
    </row>
    <row r="15" spans="1:18" ht="12.65" customHeight="1">
      <c r="A15" s="17" t="s">
        <v>16</v>
      </c>
      <c r="B15" s="91" t="s">
        <v>114</v>
      </c>
      <c r="C15" s="91" t="s">
        <v>710</v>
      </c>
      <c r="D15" s="91" t="s">
        <v>705</v>
      </c>
      <c r="E15" s="91" t="s">
        <v>708</v>
      </c>
      <c r="F15" s="140" t="s">
        <v>234</v>
      </c>
      <c r="G15" s="15"/>
      <c r="H15" s="91" t="s">
        <v>458</v>
      </c>
      <c r="I15" s="91" t="s">
        <v>68</v>
      </c>
      <c r="J15" s="91" t="s">
        <v>170</v>
      </c>
      <c r="K15" s="91" t="s">
        <v>104</v>
      </c>
      <c r="L15" s="140" t="s">
        <v>598</v>
      </c>
      <c r="M15" s="15"/>
      <c r="N15" s="140" t="s">
        <v>298</v>
      </c>
      <c r="O15" s="140" t="s">
        <v>375</v>
      </c>
      <c r="P15" s="140" t="s">
        <v>114</v>
      </c>
      <c r="Q15" s="140" t="s">
        <v>307</v>
      </c>
      <c r="R15" s="140" t="s">
        <v>72</v>
      </c>
    </row>
    <row r="16" spans="1:18" ht="12.65" customHeight="1">
      <c r="A16" s="17" t="s">
        <v>19</v>
      </c>
      <c r="B16" s="91" t="s">
        <v>438</v>
      </c>
      <c r="C16" s="91" t="s">
        <v>719</v>
      </c>
      <c r="D16" s="91" t="s">
        <v>807</v>
      </c>
      <c r="E16" s="91" t="s">
        <v>841</v>
      </c>
      <c r="F16" s="140" t="s">
        <v>867</v>
      </c>
      <c r="G16" s="15"/>
      <c r="H16" s="91" t="s">
        <v>172</v>
      </c>
      <c r="I16" s="91" t="s">
        <v>491</v>
      </c>
      <c r="J16" s="91" t="s">
        <v>599</v>
      </c>
      <c r="K16" s="91" t="s">
        <v>176</v>
      </c>
      <c r="L16" s="140" t="s">
        <v>600</v>
      </c>
      <c r="M16" s="15"/>
      <c r="N16" s="140" t="s">
        <v>428</v>
      </c>
      <c r="O16" s="140" t="s">
        <v>376</v>
      </c>
      <c r="P16" s="140" t="s">
        <v>181</v>
      </c>
      <c r="Q16" s="140" t="s">
        <v>171</v>
      </c>
      <c r="R16" s="140" t="s">
        <v>167</v>
      </c>
    </row>
    <row r="17" spans="1:18" ht="12.65" customHeight="1">
      <c r="A17" s="17" t="s">
        <v>21</v>
      </c>
      <c r="B17" s="91" t="s">
        <v>68</v>
      </c>
      <c r="C17" s="91" t="s">
        <v>720</v>
      </c>
      <c r="D17" s="91" t="s">
        <v>715</v>
      </c>
      <c r="E17" s="91" t="s">
        <v>707</v>
      </c>
      <c r="F17" s="140" t="s">
        <v>555</v>
      </c>
      <c r="G17" s="15"/>
      <c r="H17" s="91" t="s">
        <v>72</v>
      </c>
      <c r="I17" s="91" t="s">
        <v>114</v>
      </c>
      <c r="J17" s="91" t="s">
        <v>67</v>
      </c>
      <c r="K17" s="91" t="s">
        <v>67</v>
      </c>
      <c r="L17" s="140" t="s">
        <v>363</v>
      </c>
      <c r="M17" s="15"/>
      <c r="N17" s="140" t="s">
        <v>366</v>
      </c>
      <c r="O17" s="140" t="s">
        <v>67</v>
      </c>
      <c r="P17" s="140" t="s">
        <v>67</v>
      </c>
      <c r="Q17" s="140" t="s">
        <v>67</v>
      </c>
      <c r="R17" s="140" t="s">
        <v>84</v>
      </c>
    </row>
    <row r="18" spans="1:18" ht="12.65" customHeight="1">
      <c r="A18" s="17" t="s">
        <v>24</v>
      </c>
      <c r="B18" s="91" t="s">
        <v>114</v>
      </c>
      <c r="C18" s="91" t="s">
        <v>721</v>
      </c>
      <c r="D18" s="91" t="s">
        <v>705</v>
      </c>
      <c r="E18" s="91" t="s">
        <v>842</v>
      </c>
      <c r="F18" s="140" t="s">
        <v>868</v>
      </c>
      <c r="G18" s="15"/>
      <c r="H18" s="91" t="s">
        <v>72</v>
      </c>
      <c r="I18" s="91" t="s">
        <v>492</v>
      </c>
      <c r="J18" s="91" t="s">
        <v>68</v>
      </c>
      <c r="K18" s="91" t="s">
        <v>601</v>
      </c>
      <c r="L18" s="140" t="s">
        <v>602</v>
      </c>
      <c r="M18" s="15"/>
      <c r="N18" s="140" t="s">
        <v>429</v>
      </c>
      <c r="O18" s="140" t="s">
        <v>377</v>
      </c>
      <c r="P18" s="140" t="s">
        <v>264</v>
      </c>
      <c r="Q18" s="140" t="s">
        <v>308</v>
      </c>
      <c r="R18" s="140" t="s">
        <v>117</v>
      </c>
    </row>
    <row r="19" spans="1:18" ht="12.65" customHeight="1">
      <c r="A19" s="17" t="s">
        <v>26</v>
      </c>
      <c r="B19" s="91" t="s">
        <v>660</v>
      </c>
      <c r="C19" s="91" t="s">
        <v>722</v>
      </c>
      <c r="D19" s="91" t="s">
        <v>706</v>
      </c>
      <c r="E19" s="91" t="s">
        <v>720</v>
      </c>
      <c r="F19" s="140" t="s">
        <v>869</v>
      </c>
      <c r="G19" s="15"/>
      <c r="H19" s="91" t="s">
        <v>84</v>
      </c>
      <c r="I19" s="91" t="s">
        <v>493</v>
      </c>
      <c r="J19" s="91" t="s">
        <v>68</v>
      </c>
      <c r="K19" s="91" t="s">
        <v>289</v>
      </c>
      <c r="L19" s="140" t="s">
        <v>603</v>
      </c>
      <c r="M19" s="15"/>
      <c r="N19" s="140" t="s">
        <v>430</v>
      </c>
      <c r="O19" s="140" t="s">
        <v>173</v>
      </c>
      <c r="P19" s="140" t="s">
        <v>84</v>
      </c>
      <c r="Q19" s="140" t="s">
        <v>72</v>
      </c>
      <c r="R19" s="140" t="s">
        <v>98</v>
      </c>
    </row>
    <row r="20" spans="1:18" ht="12.65" customHeight="1">
      <c r="A20" s="17" t="s">
        <v>27</v>
      </c>
      <c r="B20" s="91" t="s">
        <v>104</v>
      </c>
      <c r="C20" s="91" t="s">
        <v>723</v>
      </c>
      <c r="D20" s="91" t="s">
        <v>723</v>
      </c>
      <c r="E20" s="91" t="s">
        <v>843</v>
      </c>
      <c r="F20" s="140" t="s">
        <v>870</v>
      </c>
      <c r="G20" s="15"/>
      <c r="H20" s="91" t="s">
        <v>172</v>
      </c>
      <c r="I20" s="91" t="s">
        <v>299</v>
      </c>
      <c r="J20" s="91" t="s">
        <v>114</v>
      </c>
      <c r="K20" s="91" t="s">
        <v>405</v>
      </c>
      <c r="L20" s="140" t="s">
        <v>604</v>
      </c>
      <c r="M20" s="15"/>
      <c r="N20" s="140" t="s">
        <v>431</v>
      </c>
      <c r="O20" s="140" t="s">
        <v>234</v>
      </c>
      <c r="P20" s="140" t="s">
        <v>265</v>
      </c>
      <c r="Q20" s="140" t="s">
        <v>177</v>
      </c>
      <c r="R20" s="140" t="s">
        <v>309</v>
      </c>
    </row>
    <row r="21" spans="1:18" ht="12.65" customHeight="1">
      <c r="A21" s="141" t="s">
        <v>61</v>
      </c>
      <c r="B21" s="140" t="s">
        <v>407</v>
      </c>
      <c r="C21" s="140" t="s">
        <v>711</v>
      </c>
      <c r="D21" s="140" t="s">
        <v>808</v>
      </c>
      <c r="E21" s="140" t="s">
        <v>844</v>
      </c>
      <c r="F21" s="140" t="s">
        <v>871</v>
      </c>
      <c r="G21" s="15"/>
      <c r="H21" s="140" t="s">
        <v>459</v>
      </c>
      <c r="I21" s="140" t="s">
        <v>371</v>
      </c>
      <c r="J21" s="140" t="s">
        <v>605</v>
      </c>
      <c r="K21" s="140" t="s">
        <v>606</v>
      </c>
      <c r="L21" s="140" t="s">
        <v>607</v>
      </c>
      <c r="M21" s="15"/>
      <c r="N21" s="140" t="s">
        <v>432</v>
      </c>
      <c r="O21" s="140" t="s">
        <v>378</v>
      </c>
      <c r="P21" s="140" t="s">
        <v>266</v>
      </c>
      <c r="Q21" s="140" t="s">
        <v>310</v>
      </c>
      <c r="R21" s="140" t="s">
        <v>168</v>
      </c>
    </row>
    <row r="22" spans="1:18" ht="12.65" customHeight="1">
      <c r="A22" s="117" t="s">
        <v>29</v>
      </c>
      <c r="B22" s="140" t="s">
        <v>689</v>
      </c>
      <c r="C22" s="140" t="s">
        <v>718</v>
      </c>
      <c r="D22" s="140" t="s">
        <v>809</v>
      </c>
      <c r="E22" s="140" t="s">
        <v>845</v>
      </c>
      <c r="F22" s="140" t="s">
        <v>872</v>
      </c>
      <c r="G22" s="15"/>
      <c r="H22" s="140" t="s">
        <v>460</v>
      </c>
      <c r="I22" s="140" t="s">
        <v>494</v>
      </c>
      <c r="J22" s="140" t="s">
        <v>608</v>
      </c>
      <c r="K22" s="140" t="s">
        <v>609</v>
      </c>
      <c r="L22" s="140" t="s">
        <v>610</v>
      </c>
      <c r="M22" s="15"/>
      <c r="N22" s="140" t="s">
        <v>433</v>
      </c>
      <c r="O22" s="140" t="s">
        <v>379</v>
      </c>
      <c r="P22" s="140" t="s">
        <v>267</v>
      </c>
      <c r="Q22" s="140" t="s">
        <v>311</v>
      </c>
      <c r="R22" s="140" t="s">
        <v>312</v>
      </c>
    </row>
    <row r="24" spans="1:18" ht="12.65" customHeight="1">
      <c r="A24" s="110" t="s">
        <v>106</v>
      </c>
      <c r="C24" s="8"/>
      <c r="I24" s="8"/>
    </row>
    <row r="25" spans="1:18" ht="12.65" customHeight="1">
      <c r="C25" s="8"/>
      <c r="G25" s="64"/>
      <c r="I25" s="8"/>
    </row>
    <row r="26" spans="1:18" ht="12.65" customHeight="1">
      <c r="A26" s="74"/>
      <c r="B26" s="14" t="s">
        <v>674</v>
      </c>
      <c r="C26" s="14" t="s">
        <v>675</v>
      </c>
      <c r="D26" s="14" t="s">
        <v>676</v>
      </c>
      <c r="E26" s="14" t="s">
        <v>677</v>
      </c>
      <c r="F26" s="90" t="s">
        <v>75</v>
      </c>
      <c r="G26" s="15"/>
      <c r="H26" s="14" t="s">
        <v>444</v>
      </c>
      <c r="I26" s="14" t="s">
        <v>445</v>
      </c>
      <c r="J26" s="14" t="s">
        <v>446</v>
      </c>
      <c r="K26" s="14" t="s">
        <v>447</v>
      </c>
      <c r="L26" s="90" t="s">
        <v>75</v>
      </c>
      <c r="M26" s="15"/>
      <c r="N26" s="32">
        <v>2017</v>
      </c>
      <c r="O26" s="32">
        <v>2016</v>
      </c>
      <c r="P26" s="32">
        <v>2015</v>
      </c>
      <c r="Q26" s="32">
        <v>2014</v>
      </c>
      <c r="R26" s="32">
        <v>2013</v>
      </c>
    </row>
    <row r="27" spans="1:18" ht="12.65" customHeight="1">
      <c r="A27" s="17" t="s">
        <v>15</v>
      </c>
      <c r="B27" s="91" t="s">
        <v>67</v>
      </c>
      <c r="C27" s="91" t="s">
        <v>794</v>
      </c>
      <c r="D27" s="91" t="s">
        <v>72</v>
      </c>
      <c r="E27" s="91" t="s">
        <v>68</v>
      </c>
      <c r="F27" s="140" t="s">
        <v>802</v>
      </c>
      <c r="G27" s="15"/>
      <c r="H27" s="91" t="s">
        <v>167</v>
      </c>
      <c r="I27" s="91" t="s">
        <v>516</v>
      </c>
      <c r="J27" s="91" t="s">
        <v>72</v>
      </c>
      <c r="K27" s="91" t="s">
        <v>72</v>
      </c>
      <c r="L27" s="140" t="s">
        <v>700</v>
      </c>
      <c r="M27" s="15"/>
      <c r="N27" s="140" t="s">
        <v>409</v>
      </c>
      <c r="O27" s="140" t="s">
        <v>367</v>
      </c>
      <c r="P27" s="140" t="s">
        <v>177</v>
      </c>
      <c r="Q27" s="140" t="s">
        <v>313</v>
      </c>
      <c r="R27" s="140" t="s">
        <v>314</v>
      </c>
    </row>
    <row r="28" spans="1:18" ht="12.65" customHeight="1">
      <c r="A28" s="17" t="s">
        <v>16</v>
      </c>
      <c r="B28" s="91" t="s">
        <v>73</v>
      </c>
      <c r="C28" s="91" t="s">
        <v>116</v>
      </c>
      <c r="D28" s="91" t="s">
        <v>67</v>
      </c>
      <c r="E28" s="91" t="s">
        <v>468</v>
      </c>
      <c r="F28" s="140" t="s">
        <v>896</v>
      </c>
      <c r="G28" s="15"/>
      <c r="H28" s="91" t="s">
        <v>325</v>
      </c>
      <c r="I28" s="91" t="s">
        <v>449</v>
      </c>
      <c r="J28" s="91" t="s">
        <v>67</v>
      </c>
      <c r="K28" s="91" t="s">
        <v>173</v>
      </c>
      <c r="L28" s="140" t="s">
        <v>802</v>
      </c>
      <c r="M28" s="15"/>
      <c r="N28" s="140" t="s">
        <v>418</v>
      </c>
      <c r="O28" s="140" t="s">
        <v>368</v>
      </c>
      <c r="P28" s="140" t="s">
        <v>270</v>
      </c>
      <c r="Q28" s="140" t="s">
        <v>315</v>
      </c>
      <c r="R28" s="140" t="s">
        <v>316</v>
      </c>
    </row>
    <row r="29" spans="1:18" ht="12.65" customHeight="1">
      <c r="A29" s="17" t="s">
        <v>19</v>
      </c>
      <c r="B29" s="91" t="s">
        <v>172</v>
      </c>
      <c r="C29" s="91" t="s">
        <v>175</v>
      </c>
      <c r="D29" s="91" t="s">
        <v>175</v>
      </c>
      <c r="E29" s="91" t="s">
        <v>68</v>
      </c>
      <c r="F29" s="140" t="s">
        <v>897</v>
      </c>
      <c r="G29" s="15"/>
      <c r="H29" s="91" t="s">
        <v>463</v>
      </c>
      <c r="I29" s="91" t="s">
        <v>517</v>
      </c>
      <c r="J29" s="91" t="s">
        <v>68</v>
      </c>
      <c r="K29" s="91" t="s">
        <v>170</v>
      </c>
      <c r="L29" s="140" t="s">
        <v>803</v>
      </c>
      <c r="M29" s="15"/>
      <c r="N29" s="140" t="s">
        <v>419</v>
      </c>
      <c r="O29" s="140" t="s">
        <v>369</v>
      </c>
      <c r="P29" s="140" t="s">
        <v>271</v>
      </c>
      <c r="Q29" s="140" t="s">
        <v>317</v>
      </c>
      <c r="R29" s="140" t="s">
        <v>318</v>
      </c>
    </row>
    <row r="30" spans="1:18" ht="12.65" customHeight="1">
      <c r="A30" s="17" t="s">
        <v>21</v>
      </c>
      <c r="B30" s="91" t="s">
        <v>795</v>
      </c>
      <c r="C30" s="91" t="s">
        <v>104</v>
      </c>
      <c r="D30" s="91" t="s">
        <v>102</v>
      </c>
      <c r="E30" s="91" t="s">
        <v>260</v>
      </c>
      <c r="F30" s="140" t="s">
        <v>898</v>
      </c>
      <c r="G30" s="15"/>
      <c r="H30" s="91" t="s">
        <v>475</v>
      </c>
      <c r="I30" s="91" t="s">
        <v>72</v>
      </c>
      <c r="J30" s="91" t="s">
        <v>72</v>
      </c>
      <c r="K30" s="91" t="s">
        <v>800</v>
      </c>
      <c r="L30" s="140" t="s">
        <v>804</v>
      </c>
      <c r="M30" s="15"/>
      <c r="N30" s="140" t="s">
        <v>420</v>
      </c>
      <c r="O30" s="140" t="s">
        <v>370</v>
      </c>
      <c r="P30" s="140" t="s">
        <v>235</v>
      </c>
      <c r="Q30" s="140" t="s">
        <v>319</v>
      </c>
      <c r="R30" s="140" t="s">
        <v>320</v>
      </c>
    </row>
    <row r="31" spans="1:18" ht="12.65" customHeight="1">
      <c r="A31" s="17" t="s">
        <v>24</v>
      </c>
      <c r="B31" s="91" t="s">
        <v>796</v>
      </c>
      <c r="C31" s="91" t="s">
        <v>797</v>
      </c>
      <c r="D31" s="91" t="s">
        <v>554</v>
      </c>
      <c r="E31" s="91" t="s">
        <v>899</v>
      </c>
      <c r="F31" s="140" t="s">
        <v>900</v>
      </c>
      <c r="G31" s="15"/>
      <c r="H31" s="91" t="s">
        <v>476</v>
      </c>
      <c r="I31" s="91" t="s">
        <v>518</v>
      </c>
      <c r="J31" s="91" t="s">
        <v>555</v>
      </c>
      <c r="K31" s="91" t="s">
        <v>801</v>
      </c>
      <c r="L31" s="140" t="s">
        <v>805</v>
      </c>
      <c r="M31" s="15"/>
      <c r="N31" s="140" t="s">
        <v>421</v>
      </c>
      <c r="O31" s="140" t="s">
        <v>371</v>
      </c>
      <c r="P31" s="140" t="s">
        <v>272</v>
      </c>
      <c r="Q31" s="140" t="s">
        <v>321</v>
      </c>
      <c r="R31" s="140" t="s">
        <v>322</v>
      </c>
    </row>
    <row r="32" spans="1:18" ht="12.65" customHeight="1">
      <c r="A32" s="17" t="s">
        <v>26</v>
      </c>
      <c r="B32" s="91" t="s">
        <v>798</v>
      </c>
      <c r="C32" s="91" t="s">
        <v>799</v>
      </c>
      <c r="D32" s="91" t="s">
        <v>541</v>
      </c>
      <c r="E32" s="91" t="s">
        <v>901</v>
      </c>
      <c r="F32" s="140" t="s">
        <v>902</v>
      </c>
      <c r="G32" s="15"/>
      <c r="H32" s="91" t="s">
        <v>477</v>
      </c>
      <c r="I32" s="91" t="s">
        <v>519</v>
      </c>
      <c r="J32" s="91" t="s">
        <v>583</v>
      </c>
      <c r="K32" s="91" t="s">
        <v>580</v>
      </c>
      <c r="L32" s="140" t="s">
        <v>806</v>
      </c>
      <c r="M32" s="15"/>
      <c r="N32" s="140" t="s">
        <v>422</v>
      </c>
      <c r="O32" s="140" t="s">
        <v>372</v>
      </c>
      <c r="P32" s="140" t="s">
        <v>273</v>
      </c>
      <c r="Q32" s="140" t="s">
        <v>323</v>
      </c>
      <c r="R32" s="140" t="s">
        <v>324</v>
      </c>
    </row>
    <row r="33" spans="1:18" ht="12.65" customHeight="1">
      <c r="A33" s="17" t="s">
        <v>27</v>
      </c>
      <c r="B33" s="91" t="s">
        <v>67</v>
      </c>
      <c r="C33" s="91" t="s">
        <v>299</v>
      </c>
      <c r="D33" s="91" t="s">
        <v>903</v>
      </c>
      <c r="E33" s="91" t="s">
        <v>104</v>
      </c>
      <c r="F33" s="140" t="s">
        <v>904</v>
      </c>
      <c r="G33" s="15"/>
      <c r="H33" s="91" t="s">
        <v>67</v>
      </c>
      <c r="I33" s="91" t="s">
        <v>67</v>
      </c>
      <c r="J33" s="91" t="s">
        <v>72</v>
      </c>
      <c r="K33" s="91" t="s">
        <v>67</v>
      </c>
      <c r="L33" s="140" t="s">
        <v>72</v>
      </c>
      <c r="M33" s="15"/>
      <c r="N33" s="140" t="s">
        <v>170</v>
      </c>
      <c r="O33" s="140" t="s">
        <v>98</v>
      </c>
      <c r="P33" s="140" t="s">
        <v>67</v>
      </c>
      <c r="Q33" s="140" t="s">
        <v>98</v>
      </c>
      <c r="R33" s="140" t="s">
        <v>325</v>
      </c>
    </row>
    <row r="34" spans="1:18" ht="12.65" customHeight="1">
      <c r="A34" s="141" t="s">
        <v>61</v>
      </c>
      <c r="B34" s="140" t="s">
        <v>755</v>
      </c>
      <c r="C34" s="140" t="s">
        <v>756</v>
      </c>
      <c r="D34" s="140" t="s">
        <v>905</v>
      </c>
      <c r="E34" s="140" t="s">
        <v>906</v>
      </c>
      <c r="F34" s="140" t="s">
        <v>907</v>
      </c>
      <c r="G34" s="168"/>
      <c r="H34" s="140" t="s">
        <v>478</v>
      </c>
      <c r="I34" s="140" t="s">
        <v>520</v>
      </c>
      <c r="J34" s="140" t="s">
        <v>577</v>
      </c>
      <c r="K34" s="140" t="s">
        <v>773</v>
      </c>
      <c r="L34" s="140" t="s">
        <v>785</v>
      </c>
      <c r="M34" s="15"/>
      <c r="N34" s="140" t="s">
        <v>423</v>
      </c>
      <c r="O34" s="140" t="s">
        <v>373</v>
      </c>
      <c r="P34" s="140" t="s">
        <v>274</v>
      </c>
      <c r="Q34" s="140" t="s">
        <v>326</v>
      </c>
      <c r="R34" s="140" t="s">
        <v>327</v>
      </c>
    </row>
    <row r="35" spans="1:18" ht="12.65" customHeight="1">
      <c r="A35" s="117" t="s">
        <v>29</v>
      </c>
      <c r="B35" s="169" t="s">
        <v>767</v>
      </c>
      <c r="C35" s="169" t="s">
        <v>768</v>
      </c>
      <c r="D35" s="169" t="s">
        <v>908</v>
      </c>
      <c r="E35" s="169" t="s">
        <v>909</v>
      </c>
      <c r="F35" s="169" t="s">
        <v>910</v>
      </c>
      <c r="G35" s="170"/>
      <c r="H35" s="169" t="s">
        <v>479</v>
      </c>
      <c r="I35" s="169" t="s">
        <v>521</v>
      </c>
      <c r="J35" s="169" t="s">
        <v>582</v>
      </c>
      <c r="K35" s="169" t="s">
        <v>779</v>
      </c>
      <c r="L35" s="169" t="s">
        <v>793</v>
      </c>
      <c r="M35" s="15"/>
      <c r="N35" s="140" t="s">
        <v>424</v>
      </c>
      <c r="O35" s="140" t="s">
        <v>374</v>
      </c>
      <c r="P35" s="140" t="s">
        <v>275</v>
      </c>
      <c r="Q35" s="140" t="s">
        <v>328</v>
      </c>
      <c r="R35" s="140" t="s">
        <v>329</v>
      </c>
    </row>
    <row r="37" spans="1:18" ht="12.65" customHeight="1">
      <c r="A37" s="111" t="s">
        <v>107</v>
      </c>
    </row>
    <row r="38" spans="1:18" ht="12.65" customHeight="1">
      <c r="G38" s="64"/>
    </row>
    <row r="39" spans="1:18" ht="12.65" customHeight="1">
      <c r="A39" s="74"/>
      <c r="B39" s="14" t="s">
        <v>674</v>
      </c>
      <c r="C39" s="14" t="s">
        <v>675</v>
      </c>
      <c r="D39" s="14" t="s">
        <v>676</v>
      </c>
      <c r="E39" s="14" t="s">
        <v>677</v>
      </c>
      <c r="F39" s="90" t="s">
        <v>75</v>
      </c>
      <c r="G39" s="15"/>
      <c r="H39" s="14" t="s">
        <v>444</v>
      </c>
      <c r="I39" s="14" t="s">
        <v>445</v>
      </c>
      <c r="J39" s="14" t="s">
        <v>446</v>
      </c>
      <c r="K39" s="14" t="s">
        <v>447</v>
      </c>
      <c r="L39" s="90" t="s">
        <v>75</v>
      </c>
      <c r="M39" s="15"/>
      <c r="N39" s="32">
        <v>2017</v>
      </c>
      <c r="O39" s="32">
        <v>2016</v>
      </c>
      <c r="P39" s="32">
        <v>2015</v>
      </c>
      <c r="Q39" s="32">
        <v>2014</v>
      </c>
      <c r="R39" s="32">
        <v>2013</v>
      </c>
    </row>
    <row r="40" spans="1:18" ht="12.65" customHeight="1">
      <c r="A40" s="17" t="s">
        <v>15</v>
      </c>
      <c r="B40" s="91" t="s">
        <v>102</v>
      </c>
      <c r="C40" s="91" t="s">
        <v>732</v>
      </c>
      <c r="D40" s="91" t="s">
        <v>732</v>
      </c>
      <c r="E40" s="91" t="s">
        <v>732</v>
      </c>
      <c r="F40" s="140" t="s">
        <v>873</v>
      </c>
      <c r="G40" s="15"/>
      <c r="H40" s="91" t="s">
        <v>67</v>
      </c>
      <c r="I40" s="91" t="s">
        <v>67</v>
      </c>
      <c r="J40" s="91" t="s">
        <v>68</v>
      </c>
      <c r="K40" s="91" t="s">
        <v>67</v>
      </c>
      <c r="L40" s="140" t="s">
        <v>68</v>
      </c>
      <c r="M40" s="15"/>
      <c r="N40" s="140" t="s">
        <v>268</v>
      </c>
      <c r="O40" s="140" t="s">
        <v>172</v>
      </c>
      <c r="P40" s="140" t="s">
        <v>175</v>
      </c>
      <c r="Q40" s="140" t="s">
        <v>67</v>
      </c>
      <c r="R40" s="140" t="s">
        <v>68</v>
      </c>
    </row>
    <row r="41" spans="1:18" ht="12.65" customHeight="1">
      <c r="A41" s="17" t="s">
        <v>16</v>
      </c>
      <c r="B41" s="91" t="s">
        <v>68</v>
      </c>
      <c r="C41" s="91" t="s">
        <v>114</v>
      </c>
      <c r="D41" s="91" t="s">
        <v>836</v>
      </c>
      <c r="E41" s="91" t="s">
        <v>557</v>
      </c>
      <c r="F41" s="140" t="s">
        <v>874</v>
      </c>
      <c r="G41" s="15"/>
      <c r="H41" s="91" t="s">
        <v>67</v>
      </c>
      <c r="I41" s="91" t="s">
        <v>269</v>
      </c>
      <c r="J41" s="91" t="s">
        <v>72</v>
      </c>
      <c r="K41" s="91" t="s">
        <v>67</v>
      </c>
      <c r="L41" s="140" t="s">
        <v>171</v>
      </c>
      <c r="M41" s="15"/>
      <c r="N41" s="140" t="s">
        <v>437</v>
      </c>
      <c r="O41" s="140" t="s">
        <v>240</v>
      </c>
      <c r="P41" s="140" t="s">
        <v>253</v>
      </c>
      <c r="Q41" s="140" t="s">
        <v>330</v>
      </c>
      <c r="R41" s="140" t="s">
        <v>331</v>
      </c>
    </row>
    <row r="42" spans="1:18" ht="12.65" customHeight="1">
      <c r="A42" s="17" t="s">
        <v>19</v>
      </c>
      <c r="B42" s="91" t="s">
        <v>694</v>
      </c>
      <c r="C42" s="91" t="s">
        <v>733</v>
      </c>
      <c r="D42" s="91" t="s">
        <v>837</v>
      </c>
      <c r="E42" s="91" t="s">
        <v>848</v>
      </c>
      <c r="F42" s="140" t="s">
        <v>764</v>
      </c>
      <c r="G42" s="15"/>
      <c r="H42" s="91" t="s">
        <v>72</v>
      </c>
      <c r="I42" s="91" t="s">
        <v>67</v>
      </c>
      <c r="J42" s="91" t="s">
        <v>68</v>
      </c>
      <c r="K42" s="91" t="s">
        <v>630</v>
      </c>
      <c r="L42" s="140" t="s">
        <v>625</v>
      </c>
      <c r="M42" s="15"/>
      <c r="N42" s="140" t="s">
        <v>403</v>
      </c>
      <c r="O42" s="140" t="s">
        <v>380</v>
      </c>
      <c r="P42" s="140" t="s">
        <v>254</v>
      </c>
      <c r="Q42" s="140" t="s">
        <v>113</v>
      </c>
      <c r="R42" s="140" t="s">
        <v>332</v>
      </c>
    </row>
    <row r="43" spans="1:18" ht="12.65" customHeight="1">
      <c r="A43" s="17" t="s">
        <v>21</v>
      </c>
      <c r="B43" s="91" t="s">
        <v>67</v>
      </c>
      <c r="C43" s="91" t="s">
        <v>557</v>
      </c>
      <c r="D43" s="91" t="s">
        <v>541</v>
      </c>
      <c r="E43" s="91" t="s">
        <v>541</v>
      </c>
      <c r="F43" s="140" t="s">
        <v>875</v>
      </c>
      <c r="G43" s="15"/>
      <c r="H43" s="91" t="s">
        <v>449</v>
      </c>
      <c r="I43" s="91" t="s">
        <v>67</v>
      </c>
      <c r="J43" s="91" t="s">
        <v>102</v>
      </c>
      <c r="K43" s="91" t="s">
        <v>67</v>
      </c>
      <c r="L43" s="140" t="s">
        <v>389</v>
      </c>
      <c r="M43" s="15"/>
      <c r="N43" s="140" t="s">
        <v>438</v>
      </c>
      <c r="O43" s="140" t="s">
        <v>381</v>
      </c>
      <c r="P43" s="140" t="s">
        <v>241</v>
      </c>
      <c r="Q43" s="140" t="s">
        <v>333</v>
      </c>
      <c r="R43" s="140" t="s">
        <v>334</v>
      </c>
    </row>
    <row r="44" spans="1:18" ht="12.65" customHeight="1">
      <c r="A44" s="17" t="s">
        <v>24</v>
      </c>
      <c r="B44" s="91" t="s">
        <v>695</v>
      </c>
      <c r="C44" s="91" t="s">
        <v>734</v>
      </c>
      <c r="D44" s="91" t="s">
        <v>734</v>
      </c>
      <c r="E44" s="91" t="s">
        <v>849</v>
      </c>
      <c r="F44" s="140" t="s">
        <v>876</v>
      </c>
      <c r="G44" s="15"/>
      <c r="H44" s="91" t="s">
        <v>67</v>
      </c>
      <c r="I44" s="91" t="s">
        <v>540</v>
      </c>
      <c r="J44" s="91" t="s">
        <v>468</v>
      </c>
      <c r="K44" s="91" t="s">
        <v>404</v>
      </c>
      <c r="L44" s="140" t="s">
        <v>626</v>
      </c>
      <c r="M44" s="15"/>
      <c r="N44" s="140" t="s">
        <v>439</v>
      </c>
      <c r="O44" s="140" t="s">
        <v>364</v>
      </c>
      <c r="P44" s="140" t="s">
        <v>255</v>
      </c>
      <c r="Q44" s="140" t="s">
        <v>335</v>
      </c>
      <c r="R44" s="140" t="s">
        <v>336</v>
      </c>
    </row>
    <row r="45" spans="1:18" ht="12.65" customHeight="1">
      <c r="A45" s="17" t="s">
        <v>26</v>
      </c>
      <c r="B45" s="91" t="s">
        <v>696</v>
      </c>
      <c r="C45" s="91" t="s">
        <v>735</v>
      </c>
      <c r="D45" s="91" t="s">
        <v>838</v>
      </c>
      <c r="E45" s="91" t="s">
        <v>850</v>
      </c>
      <c r="F45" s="140" t="s">
        <v>877</v>
      </c>
      <c r="G45" s="15"/>
      <c r="H45" s="91" t="s">
        <v>450</v>
      </c>
      <c r="I45" s="91" t="s">
        <v>389</v>
      </c>
      <c r="J45" s="91" t="s">
        <v>333</v>
      </c>
      <c r="K45" s="91" t="s">
        <v>557</v>
      </c>
      <c r="L45" s="140" t="s">
        <v>627</v>
      </c>
      <c r="M45" s="15"/>
      <c r="N45" s="140" t="s">
        <v>440</v>
      </c>
      <c r="O45" s="140" t="s">
        <v>382</v>
      </c>
      <c r="P45" s="140" t="s">
        <v>256</v>
      </c>
      <c r="Q45" s="140" t="s">
        <v>337</v>
      </c>
      <c r="R45" s="140" t="s">
        <v>338</v>
      </c>
    </row>
    <row r="46" spans="1:18" ht="12.65" customHeight="1">
      <c r="A46" s="17" t="s">
        <v>27</v>
      </c>
      <c r="B46" s="91" t="s">
        <v>576</v>
      </c>
      <c r="C46" s="91" t="s">
        <v>172</v>
      </c>
      <c r="D46" s="91" t="s">
        <v>229</v>
      </c>
      <c r="E46" s="91" t="s">
        <v>463</v>
      </c>
      <c r="F46" s="140" t="s">
        <v>878</v>
      </c>
      <c r="G46" s="15"/>
      <c r="H46" s="91" t="s">
        <v>541</v>
      </c>
      <c r="I46" s="91" t="s">
        <v>363</v>
      </c>
      <c r="J46" s="91" t="s">
        <v>260</v>
      </c>
      <c r="K46" s="91" t="s">
        <v>102</v>
      </c>
      <c r="L46" s="140" t="s">
        <v>497</v>
      </c>
      <c r="M46" s="15"/>
      <c r="N46" s="140" t="s">
        <v>441</v>
      </c>
      <c r="O46" s="140" t="s">
        <v>383</v>
      </c>
      <c r="P46" s="140" t="s">
        <v>257</v>
      </c>
      <c r="Q46" s="140" t="s">
        <v>339</v>
      </c>
      <c r="R46" s="140" t="s">
        <v>340</v>
      </c>
    </row>
    <row r="47" spans="1:18" ht="12.65" customHeight="1">
      <c r="A47" s="141" t="s">
        <v>61</v>
      </c>
      <c r="B47" s="140" t="s">
        <v>697</v>
      </c>
      <c r="C47" s="140" t="s">
        <v>736</v>
      </c>
      <c r="D47" s="140" t="s">
        <v>839</v>
      </c>
      <c r="E47" s="140" t="s">
        <v>851</v>
      </c>
      <c r="F47" s="140" t="s">
        <v>879</v>
      </c>
      <c r="G47" s="15"/>
      <c r="H47" s="140" t="s">
        <v>451</v>
      </c>
      <c r="I47" s="140" t="s">
        <v>542</v>
      </c>
      <c r="J47" s="140" t="s">
        <v>552</v>
      </c>
      <c r="K47" s="140" t="s">
        <v>631</v>
      </c>
      <c r="L47" s="140" t="s">
        <v>628</v>
      </c>
      <c r="M47" s="15"/>
      <c r="N47" s="140" t="s">
        <v>442</v>
      </c>
      <c r="O47" s="140" t="s">
        <v>384</v>
      </c>
      <c r="P47" s="140" t="s">
        <v>258</v>
      </c>
      <c r="Q47" s="140" t="s">
        <v>341</v>
      </c>
      <c r="R47" s="140" t="s">
        <v>342</v>
      </c>
    </row>
    <row r="48" spans="1:18" ht="12.65" customHeight="1">
      <c r="A48" s="117" t="s">
        <v>29</v>
      </c>
      <c r="B48" s="140" t="s">
        <v>698</v>
      </c>
      <c r="C48" s="140" t="s">
        <v>737</v>
      </c>
      <c r="D48" s="140" t="s">
        <v>840</v>
      </c>
      <c r="E48" s="140" t="s">
        <v>852</v>
      </c>
      <c r="F48" s="140" t="s">
        <v>880</v>
      </c>
      <c r="G48" s="15"/>
      <c r="H48" s="140" t="s">
        <v>452</v>
      </c>
      <c r="I48" s="140" t="s">
        <v>543</v>
      </c>
      <c r="J48" s="140" t="s">
        <v>553</v>
      </c>
      <c r="K48" s="140" t="s">
        <v>632</v>
      </c>
      <c r="L48" s="140" t="s">
        <v>629</v>
      </c>
      <c r="M48" s="15"/>
      <c r="N48" s="140" t="s">
        <v>443</v>
      </c>
      <c r="O48" s="140" t="s">
        <v>385</v>
      </c>
      <c r="P48" s="140" t="s">
        <v>259</v>
      </c>
      <c r="Q48" s="140" t="s">
        <v>343</v>
      </c>
      <c r="R48" s="140" t="s">
        <v>344</v>
      </c>
    </row>
    <row r="49" spans="1:18" ht="12.65" customHeight="1">
      <c r="C49" s="8"/>
      <c r="I49" s="8"/>
    </row>
    <row r="50" spans="1:18" ht="12.65" customHeight="1">
      <c r="A50" s="111" t="s">
        <v>532</v>
      </c>
    </row>
    <row r="51" spans="1:18" ht="12.65" customHeight="1">
      <c r="G51" s="64"/>
    </row>
    <row r="52" spans="1:18" ht="12.65" customHeight="1">
      <c r="A52" s="74"/>
      <c r="B52" s="14" t="s">
        <v>674</v>
      </c>
      <c r="C52" s="14" t="s">
        <v>675</v>
      </c>
      <c r="D52" s="14" t="s">
        <v>676</v>
      </c>
      <c r="E52" s="14" t="s">
        <v>677</v>
      </c>
      <c r="F52" s="90" t="s">
        <v>75</v>
      </c>
      <c r="G52" s="15"/>
      <c r="H52" s="14" t="s">
        <v>444</v>
      </c>
      <c r="I52" s="14" t="s">
        <v>445</v>
      </c>
      <c r="J52" s="14" t="s">
        <v>446</v>
      </c>
      <c r="K52" s="14" t="s">
        <v>447</v>
      </c>
      <c r="L52" s="90" t="s">
        <v>75</v>
      </c>
      <c r="M52" s="15"/>
      <c r="N52" s="32">
        <v>2017</v>
      </c>
      <c r="O52" s="32">
        <v>2016</v>
      </c>
      <c r="P52" s="32">
        <v>2015</v>
      </c>
      <c r="Q52" s="32">
        <v>2014</v>
      </c>
      <c r="R52" s="32">
        <v>2013</v>
      </c>
    </row>
    <row r="53" spans="1:18" ht="12.65" customHeight="1">
      <c r="A53" s="17" t="s">
        <v>15</v>
      </c>
      <c r="B53" s="91" t="s">
        <v>116</v>
      </c>
      <c r="C53" s="91" t="s">
        <v>68</v>
      </c>
      <c r="D53" s="91" t="s">
        <v>116</v>
      </c>
      <c r="E53" s="91" t="s">
        <v>67</v>
      </c>
      <c r="F53" s="140" t="s">
        <v>102</v>
      </c>
      <c r="G53" s="15"/>
      <c r="H53" s="91" t="s">
        <v>67</v>
      </c>
      <c r="I53" s="91" t="s">
        <v>68</v>
      </c>
      <c r="J53" s="91" t="s">
        <v>67</v>
      </c>
      <c r="K53" s="91" t="s">
        <v>176</v>
      </c>
      <c r="L53" s="140" t="s">
        <v>174</v>
      </c>
      <c r="M53" s="15"/>
      <c r="N53" s="140" t="s">
        <v>116</v>
      </c>
      <c r="O53" s="140" t="s">
        <v>68</v>
      </c>
      <c r="P53" s="140" t="s">
        <v>169</v>
      </c>
      <c r="Q53" s="140" t="s">
        <v>113</v>
      </c>
      <c r="R53" s="140" t="s">
        <v>345</v>
      </c>
    </row>
    <row r="54" spans="1:18" ht="12.65" customHeight="1">
      <c r="A54" s="17" t="s">
        <v>16</v>
      </c>
      <c r="B54" s="91" t="s">
        <v>67</v>
      </c>
      <c r="C54" s="91" t="s">
        <v>170</v>
      </c>
      <c r="D54" s="91" t="s">
        <v>68</v>
      </c>
      <c r="E54" s="91" t="s">
        <v>911</v>
      </c>
      <c r="F54" s="140" t="s">
        <v>260</v>
      </c>
      <c r="G54" s="15"/>
      <c r="H54" s="91" t="s">
        <v>67</v>
      </c>
      <c r="I54" s="91" t="s">
        <v>102</v>
      </c>
      <c r="J54" s="91" t="s">
        <v>116</v>
      </c>
      <c r="K54" s="91" t="s">
        <v>84</v>
      </c>
      <c r="L54" s="140" t="s">
        <v>171</v>
      </c>
      <c r="M54" s="15"/>
      <c r="N54" s="140" t="s">
        <v>410</v>
      </c>
      <c r="O54" s="140" t="s">
        <v>388</v>
      </c>
      <c r="P54" s="140" t="s">
        <v>276</v>
      </c>
      <c r="Q54" s="140" t="s">
        <v>346</v>
      </c>
      <c r="R54" s="140" t="s">
        <v>347</v>
      </c>
    </row>
    <row r="55" spans="1:18" ht="12.65" customHeight="1">
      <c r="A55" s="17" t="s">
        <v>19</v>
      </c>
      <c r="B55" s="91" t="s">
        <v>67</v>
      </c>
      <c r="C55" s="91" t="s">
        <v>578</v>
      </c>
      <c r="D55" s="91" t="s">
        <v>174</v>
      </c>
      <c r="E55" s="91" t="s">
        <v>67</v>
      </c>
      <c r="F55" s="140" t="s">
        <v>453</v>
      </c>
      <c r="G55" s="15"/>
      <c r="H55" s="91" t="s">
        <v>557</v>
      </c>
      <c r="I55" s="91" t="s">
        <v>67</v>
      </c>
      <c r="J55" s="91" t="s">
        <v>116</v>
      </c>
      <c r="K55" s="91" t="s">
        <v>67</v>
      </c>
      <c r="L55" s="140" t="s">
        <v>386</v>
      </c>
      <c r="M55" s="15"/>
      <c r="N55" s="140" t="s">
        <v>411</v>
      </c>
      <c r="O55" s="140" t="s">
        <v>389</v>
      </c>
      <c r="P55" s="140" t="s">
        <v>277</v>
      </c>
      <c r="Q55" s="140" t="s">
        <v>348</v>
      </c>
      <c r="R55" s="140" t="s">
        <v>349</v>
      </c>
    </row>
    <row r="56" spans="1:18" ht="12.65" customHeight="1">
      <c r="A56" s="17" t="s">
        <v>21</v>
      </c>
      <c r="B56" s="91" t="s">
        <v>72</v>
      </c>
      <c r="C56" s="91" t="s">
        <v>104</v>
      </c>
      <c r="D56" s="91" t="s">
        <v>72</v>
      </c>
      <c r="E56" s="91" t="s">
        <v>912</v>
      </c>
      <c r="F56" s="140" t="s">
        <v>598</v>
      </c>
      <c r="G56" s="15"/>
      <c r="H56" s="91" t="s">
        <v>465</v>
      </c>
      <c r="I56" s="91" t="s">
        <v>68</v>
      </c>
      <c r="J56" s="91" t="s">
        <v>98</v>
      </c>
      <c r="K56" s="91" t="s">
        <v>67</v>
      </c>
      <c r="L56" s="140" t="s">
        <v>565</v>
      </c>
      <c r="M56" s="15"/>
      <c r="N56" s="140" t="s">
        <v>412</v>
      </c>
      <c r="O56" s="140" t="s">
        <v>390</v>
      </c>
      <c r="P56" s="140" t="s">
        <v>230</v>
      </c>
      <c r="Q56" s="140" t="s">
        <v>350</v>
      </c>
      <c r="R56" s="140" t="s">
        <v>351</v>
      </c>
    </row>
    <row r="57" spans="1:18" ht="12.65" customHeight="1">
      <c r="A57" s="17" t="s">
        <v>24</v>
      </c>
      <c r="B57" s="91" t="s">
        <v>67</v>
      </c>
      <c r="C57" s="91" t="s">
        <v>724</v>
      </c>
      <c r="D57" s="91" t="s">
        <v>172</v>
      </c>
      <c r="E57" s="91" t="s">
        <v>797</v>
      </c>
      <c r="F57" s="140" t="s">
        <v>913</v>
      </c>
      <c r="G57" s="15"/>
      <c r="H57" s="91" t="s">
        <v>466</v>
      </c>
      <c r="I57" s="91" t="s">
        <v>501</v>
      </c>
      <c r="J57" s="91" t="s">
        <v>558</v>
      </c>
      <c r="K57" s="91" t="s">
        <v>116</v>
      </c>
      <c r="L57" s="140" t="s">
        <v>650</v>
      </c>
      <c r="M57" s="15"/>
      <c r="N57" s="140" t="s">
        <v>413</v>
      </c>
      <c r="O57" s="140" t="s">
        <v>391</v>
      </c>
      <c r="P57" s="140" t="s">
        <v>290</v>
      </c>
      <c r="Q57" s="140" t="s">
        <v>352</v>
      </c>
      <c r="R57" s="140" t="s">
        <v>353</v>
      </c>
    </row>
    <row r="58" spans="1:18" ht="12.65" customHeight="1">
      <c r="A58" s="17" t="s">
        <v>26</v>
      </c>
      <c r="B58" s="91" t="s">
        <v>67</v>
      </c>
      <c r="C58" s="91" t="s">
        <v>174</v>
      </c>
      <c r="D58" s="91" t="s">
        <v>818</v>
      </c>
      <c r="E58" s="91" t="s">
        <v>914</v>
      </c>
      <c r="F58" s="140" t="s">
        <v>915</v>
      </c>
      <c r="G58" s="15"/>
      <c r="H58" s="91" t="s">
        <v>467</v>
      </c>
      <c r="I58" s="91" t="s">
        <v>502</v>
      </c>
      <c r="J58" s="91" t="s">
        <v>559</v>
      </c>
      <c r="K58" s="91" t="s">
        <v>651</v>
      </c>
      <c r="L58" s="140" t="s">
        <v>652</v>
      </c>
      <c r="M58" s="15"/>
      <c r="N58" s="140" t="s">
        <v>414</v>
      </c>
      <c r="O58" s="140" t="s">
        <v>392</v>
      </c>
      <c r="P58" s="140" t="s">
        <v>291</v>
      </c>
      <c r="Q58" s="140" t="s">
        <v>354</v>
      </c>
      <c r="R58" s="140" t="s">
        <v>355</v>
      </c>
    </row>
    <row r="59" spans="1:18" ht="12.65" customHeight="1">
      <c r="A59" s="17" t="s">
        <v>27</v>
      </c>
      <c r="B59" s="91" t="s">
        <v>681</v>
      </c>
      <c r="C59" s="91" t="s">
        <v>98</v>
      </c>
      <c r="D59" s="91" t="s">
        <v>794</v>
      </c>
      <c r="E59" s="91" t="s">
        <v>916</v>
      </c>
      <c r="F59" s="140" t="s">
        <v>917</v>
      </c>
      <c r="G59" s="15"/>
      <c r="H59" s="91" t="s">
        <v>468</v>
      </c>
      <c r="I59" s="91" t="s">
        <v>503</v>
      </c>
      <c r="J59" s="91" t="s">
        <v>560</v>
      </c>
      <c r="K59" s="91" t="s">
        <v>653</v>
      </c>
      <c r="L59" s="140" t="s">
        <v>654</v>
      </c>
      <c r="M59" s="15"/>
      <c r="N59" s="140" t="s">
        <v>415</v>
      </c>
      <c r="O59" s="140" t="s">
        <v>393</v>
      </c>
      <c r="P59" s="140" t="s">
        <v>278</v>
      </c>
      <c r="Q59" s="140" t="s">
        <v>356</v>
      </c>
      <c r="R59" s="140" t="s">
        <v>357</v>
      </c>
    </row>
    <row r="60" spans="1:18" ht="12.65" customHeight="1">
      <c r="A60" s="141" t="s">
        <v>61</v>
      </c>
      <c r="B60" s="140" t="s">
        <v>682</v>
      </c>
      <c r="C60" s="140" t="s">
        <v>725</v>
      </c>
      <c r="D60" s="140" t="s">
        <v>819</v>
      </c>
      <c r="E60" s="140" t="s">
        <v>918</v>
      </c>
      <c r="F60" s="140" t="s">
        <v>919</v>
      </c>
      <c r="G60" s="15"/>
      <c r="H60" s="140" t="s">
        <v>561</v>
      </c>
      <c r="I60" s="140" t="s">
        <v>504</v>
      </c>
      <c r="J60" s="140" t="s">
        <v>562</v>
      </c>
      <c r="K60" s="140" t="s">
        <v>655</v>
      </c>
      <c r="L60" s="140" t="s">
        <v>656</v>
      </c>
      <c r="M60" s="15"/>
      <c r="N60" s="140" t="s">
        <v>416</v>
      </c>
      <c r="O60" s="140" t="s">
        <v>394</v>
      </c>
      <c r="P60" s="140" t="s">
        <v>292</v>
      </c>
      <c r="Q60" s="140" t="s">
        <v>358</v>
      </c>
      <c r="R60" s="140" t="s">
        <v>359</v>
      </c>
    </row>
    <row r="61" spans="1:18" ht="12.65" customHeight="1">
      <c r="A61" s="117" t="s">
        <v>29</v>
      </c>
      <c r="B61" s="140" t="s">
        <v>683</v>
      </c>
      <c r="C61" s="140" t="s">
        <v>726</v>
      </c>
      <c r="D61" s="140" t="s">
        <v>820</v>
      </c>
      <c r="E61" s="140" t="s">
        <v>920</v>
      </c>
      <c r="F61" s="140" t="s">
        <v>921</v>
      </c>
      <c r="G61" s="15"/>
      <c r="H61" s="140" t="s">
        <v>563</v>
      </c>
      <c r="I61" s="140" t="s">
        <v>505</v>
      </c>
      <c r="J61" s="140" t="s">
        <v>564</v>
      </c>
      <c r="K61" s="140" t="s">
        <v>657</v>
      </c>
      <c r="L61" s="140" t="s">
        <v>658</v>
      </c>
      <c r="M61" s="15"/>
      <c r="N61" s="140" t="s">
        <v>417</v>
      </c>
      <c r="O61" s="140" t="s">
        <v>395</v>
      </c>
      <c r="P61" s="140" t="s">
        <v>279</v>
      </c>
      <c r="Q61" s="140" t="s">
        <v>360</v>
      </c>
      <c r="R61" s="140" t="s">
        <v>361</v>
      </c>
    </row>
    <row r="63" spans="1:18" ht="12.65" customHeight="1">
      <c r="A63" s="7" t="s">
        <v>538</v>
      </c>
    </row>
    <row r="64" spans="1:18" ht="12.65" customHeight="1">
      <c r="H64" s="7"/>
    </row>
  </sheetData>
  <phoneticPr fontId="0" type="noConversion"/>
  <pageMargins left="0.75" right="0.75" top="1" bottom="1" header="0.5" footer="0.5"/>
  <pageSetup scale="61" orientation="landscape" horizontalDpi="1200" verticalDpi="1200" r:id="rId1"/>
  <headerFooter alignWithMargins="0"/>
  <ignoredErrors>
    <ignoredError sqref="B42:E42 K41:R47 P53:R56 I19:R21 P27:R30" twoDigitTextYea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8:M104"/>
  <sheetViews>
    <sheetView topLeftCell="A83" workbookViewId="0">
      <selection activeCell="D97" sqref="D97"/>
    </sheetView>
  </sheetViews>
  <sheetFormatPr defaultColWidth="8.81640625" defaultRowHeight="12.65" customHeight="1"/>
  <cols>
    <col min="1" max="1" width="26.453125" style="9" customWidth="1"/>
    <col min="2" max="12" width="8.26953125" style="9" customWidth="1"/>
    <col min="13" max="13" width="7.7265625" style="9" customWidth="1"/>
    <col min="14" max="16384" width="8.81640625" style="9"/>
  </cols>
  <sheetData>
    <row r="8" spans="1:13" ht="12.65" customHeight="1">
      <c r="A8" s="130" t="s">
        <v>1</v>
      </c>
    </row>
    <row r="9" spans="1:13" ht="12.65" customHeight="1">
      <c r="A9" s="10" t="s">
        <v>127</v>
      </c>
    </row>
    <row r="10" spans="1:13" ht="12.65" customHeight="1">
      <c r="A10" s="112"/>
    </row>
    <row r="11" spans="1:13" ht="12.65" customHeight="1">
      <c r="A11" s="111" t="s">
        <v>108</v>
      </c>
    </row>
    <row r="12" spans="1:13" ht="12.65" customHeight="1">
      <c r="G12" s="64"/>
    </row>
    <row r="13" spans="1:13" ht="12.65" customHeight="1">
      <c r="A13" s="74"/>
      <c r="B13" s="14" t="s">
        <v>674</v>
      </c>
      <c r="C13" s="14" t="s">
        <v>675</v>
      </c>
      <c r="D13" s="14" t="s">
        <v>676</v>
      </c>
      <c r="E13" s="14" t="s">
        <v>677</v>
      </c>
      <c r="F13" s="90" t="s">
        <v>75</v>
      </c>
      <c r="G13" s="65"/>
      <c r="H13" s="14" t="s">
        <v>444</v>
      </c>
      <c r="I13" s="14" t="s">
        <v>445</v>
      </c>
      <c r="J13" s="14" t="s">
        <v>446</v>
      </c>
      <c r="K13" s="14" t="s">
        <v>447</v>
      </c>
      <c r="L13" s="90" t="s">
        <v>75</v>
      </c>
      <c r="M13" s="65"/>
    </row>
    <row r="14" spans="1:13" ht="12.65" customHeight="1">
      <c r="A14" s="17" t="s">
        <v>30</v>
      </c>
      <c r="B14" s="91" t="s">
        <v>596</v>
      </c>
      <c r="C14" s="91" t="s">
        <v>705</v>
      </c>
      <c r="D14" s="92" t="s">
        <v>810</v>
      </c>
      <c r="E14" s="91" t="s">
        <v>723</v>
      </c>
      <c r="F14" s="140" t="s">
        <v>881</v>
      </c>
      <c r="G14" s="15"/>
      <c r="H14" s="91" t="s">
        <v>170</v>
      </c>
      <c r="I14" s="91" t="s">
        <v>496</v>
      </c>
      <c r="J14" s="92" t="s">
        <v>176</v>
      </c>
      <c r="K14" s="91" t="s">
        <v>104</v>
      </c>
      <c r="L14" s="140" t="s">
        <v>611</v>
      </c>
      <c r="M14" s="15"/>
    </row>
    <row r="15" spans="1:13" ht="12.65" customHeight="1">
      <c r="A15" s="17" t="s">
        <v>55</v>
      </c>
      <c r="B15" s="91" t="s">
        <v>170</v>
      </c>
      <c r="C15" s="91" t="s">
        <v>706</v>
      </c>
      <c r="D15" s="92" t="s">
        <v>705</v>
      </c>
      <c r="E15" s="91" t="s">
        <v>723</v>
      </c>
      <c r="F15" s="140" t="s">
        <v>598</v>
      </c>
      <c r="G15" s="65"/>
      <c r="H15" s="91" t="s">
        <v>102</v>
      </c>
      <c r="I15" s="91" t="s">
        <v>401</v>
      </c>
      <c r="J15" s="92" t="s">
        <v>299</v>
      </c>
      <c r="K15" s="91" t="s">
        <v>176</v>
      </c>
      <c r="L15" s="140" t="s">
        <v>407</v>
      </c>
      <c r="M15" s="65"/>
    </row>
    <row r="16" spans="1:13" ht="12.65" customHeight="1">
      <c r="A16" s="17" t="s">
        <v>10</v>
      </c>
      <c r="B16" s="91" t="s">
        <v>104</v>
      </c>
      <c r="C16" s="91" t="s">
        <v>707</v>
      </c>
      <c r="D16" s="92" t="s">
        <v>707</v>
      </c>
      <c r="E16" s="91" t="s">
        <v>707</v>
      </c>
      <c r="F16" s="140" t="s">
        <v>104</v>
      </c>
      <c r="G16" s="15"/>
      <c r="H16" s="91" t="s">
        <v>289</v>
      </c>
      <c r="I16" s="91" t="s">
        <v>68</v>
      </c>
      <c r="J16" s="92" t="s">
        <v>68</v>
      </c>
      <c r="K16" s="91" t="s">
        <v>73</v>
      </c>
      <c r="L16" s="140" t="s">
        <v>554</v>
      </c>
      <c r="M16" s="15"/>
    </row>
    <row r="17" spans="1:13" ht="12.65" customHeight="1">
      <c r="A17" s="17" t="s">
        <v>43</v>
      </c>
      <c r="B17" s="91" t="s">
        <v>102</v>
      </c>
      <c r="C17" s="91" t="s">
        <v>708</v>
      </c>
      <c r="D17" s="92" t="s">
        <v>739</v>
      </c>
      <c r="E17" s="91" t="s">
        <v>720</v>
      </c>
      <c r="F17" s="140" t="s">
        <v>750</v>
      </c>
      <c r="G17" s="65"/>
      <c r="H17" s="91" t="s">
        <v>68</v>
      </c>
      <c r="I17" s="91" t="s">
        <v>458</v>
      </c>
      <c r="J17" s="92" t="s">
        <v>596</v>
      </c>
      <c r="K17" s="91" t="s">
        <v>174</v>
      </c>
      <c r="L17" s="140" t="s">
        <v>612</v>
      </c>
      <c r="M17" s="65"/>
    </row>
    <row r="18" spans="1:13" ht="12.65" customHeight="1">
      <c r="A18" s="17" t="s">
        <v>56</v>
      </c>
      <c r="B18" s="91" t="s">
        <v>596</v>
      </c>
      <c r="C18" s="91" t="s">
        <v>709</v>
      </c>
      <c r="D18" s="92" t="s">
        <v>811</v>
      </c>
      <c r="E18" s="91" t="s">
        <v>846</v>
      </c>
      <c r="F18" s="140" t="s">
        <v>882</v>
      </c>
      <c r="G18" s="15"/>
      <c r="H18" s="91" t="s">
        <v>458</v>
      </c>
      <c r="I18" s="91" t="s">
        <v>497</v>
      </c>
      <c r="J18" s="92" t="s">
        <v>541</v>
      </c>
      <c r="K18" s="91" t="s">
        <v>601</v>
      </c>
      <c r="L18" s="140" t="s">
        <v>613</v>
      </c>
      <c r="M18" s="15"/>
    </row>
    <row r="19" spans="1:13" ht="12.65" customHeight="1">
      <c r="A19" s="17" t="s">
        <v>115</v>
      </c>
      <c r="B19" s="91" t="s">
        <v>67</v>
      </c>
      <c r="C19" s="91" t="s">
        <v>708</v>
      </c>
      <c r="D19" s="92" t="s">
        <v>723</v>
      </c>
      <c r="E19" s="91" t="s">
        <v>847</v>
      </c>
      <c r="F19" s="140" t="s">
        <v>799</v>
      </c>
      <c r="G19" s="15"/>
      <c r="H19" s="91" t="s">
        <v>68</v>
      </c>
      <c r="I19" s="91" t="s">
        <v>116</v>
      </c>
      <c r="J19" s="92" t="s">
        <v>104</v>
      </c>
      <c r="K19" s="91" t="s">
        <v>234</v>
      </c>
      <c r="L19" s="140" t="s">
        <v>598</v>
      </c>
      <c r="M19" s="15"/>
    </row>
    <row r="20" spans="1:13" ht="12.65" customHeight="1">
      <c r="A20" s="17" t="s">
        <v>214</v>
      </c>
      <c r="B20" s="91" t="s">
        <v>116</v>
      </c>
      <c r="C20" s="91" t="s">
        <v>710</v>
      </c>
      <c r="D20" s="92" t="s">
        <v>812</v>
      </c>
      <c r="E20" s="91" t="s">
        <v>706</v>
      </c>
      <c r="F20" s="140" t="s">
        <v>404</v>
      </c>
      <c r="G20" s="65"/>
      <c r="H20" s="91" t="s">
        <v>116</v>
      </c>
      <c r="I20" s="91" t="s">
        <v>406</v>
      </c>
      <c r="J20" s="92" t="s">
        <v>67</v>
      </c>
      <c r="K20" s="91" t="s">
        <v>167</v>
      </c>
      <c r="L20" s="140" t="s">
        <v>614</v>
      </c>
      <c r="M20" s="65"/>
    </row>
    <row r="21" spans="1:13" ht="12.65" customHeight="1">
      <c r="A21" s="141" t="s">
        <v>28</v>
      </c>
      <c r="B21" s="140" t="s">
        <v>407</v>
      </c>
      <c r="C21" s="140" t="s">
        <v>711</v>
      </c>
      <c r="D21" s="142" t="s">
        <v>808</v>
      </c>
      <c r="E21" s="140" t="s">
        <v>844</v>
      </c>
      <c r="F21" s="140" t="s">
        <v>871</v>
      </c>
      <c r="G21" s="55"/>
      <c r="H21" s="140" t="s">
        <v>425</v>
      </c>
      <c r="I21" s="140" t="s">
        <v>371</v>
      </c>
      <c r="J21" s="142" t="s">
        <v>605</v>
      </c>
      <c r="K21" s="140" t="s">
        <v>606</v>
      </c>
      <c r="L21" s="140" t="s">
        <v>615</v>
      </c>
      <c r="M21" s="55"/>
    </row>
    <row r="22" spans="1:13" ht="12.65" customHeight="1">
      <c r="G22" s="64"/>
    </row>
    <row r="23" spans="1:13" ht="12.65" customHeight="1">
      <c r="A23" s="111" t="s">
        <v>109</v>
      </c>
    </row>
    <row r="24" spans="1:13" ht="12.65" customHeight="1">
      <c r="G24" s="64"/>
    </row>
    <row r="25" spans="1:13" ht="12.65" customHeight="1">
      <c r="A25" s="74"/>
      <c r="B25" s="183" t="s">
        <v>674</v>
      </c>
      <c r="C25" s="183" t="s">
        <v>675</v>
      </c>
      <c r="D25" s="183" t="s">
        <v>676</v>
      </c>
      <c r="E25" s="183" t="s">
        <v>677</v>
      </c>
      <c r="F25" s="184" t="s">
        <v>75</v>
      </c>
      <c r="G25" s="65"/>
      <c r="H25" s="14" t="s">
        <v>444</v>
      </c>
      <c r="I25" s="14" t="s">
        <v>445</v>
      </c>
      <c r="J25" s="14" t="s">
        <v>446</v>
      </c>
      <c r="K25" s="14" t="s">
        <v>447</v>
      </c>
      <c r="L25" s="90" t="s">
        <v>75</v>
      </c>
      <c r="M25" s="65"/>
    </row>
    <row r="26" spans="1:13" ht="12.65" customHeight="1">
      <c r="A26" s="166" t="s">
        <v>30</v>
      </c>
      <c r="B26" s="185" t="s">
        <v>116</v>
      </c>
      <c r="C26" s="185" t="s">
        <v>751</v>
      </c>
      <c r="D26" s="185" t="s">
        <v>173</v>
      </c>
      <c r="E26" s="185" t="s">
        <v>116</v>
      </c>
      <c r="F26" s="186" t="s">
        <v>922</v>
      </c>
      <c r="G26" s="15"/>
      <c r="H26" s="91" t="s">
        <v>116</v>
      </c>
      <c r="I26" s="91" t="s">
        <v>260</v>
      </c>
      <c r="J26" s="92" t="s">
        <v>177</v>
      </c>
      <c r="K26" s="91" t="s">
        <v>104</v>
      </c>
      <c r="L26" s="140" t="s">
        <v>466</v>
      </c>
      <c r="M26" s="15"/>
    </row>
    <row r="27" spans="1:13" ht="12.65" customHeight="1">
      <c r="A27" s="166" t="s">
        <v>43</v>
      </c>
      <c r="B27" s="185" t="s">
        <v>67</v>
      </c>
      <c r="C27" s="185" t="s">
        <v>67</v>
      </c>
      <c r="D27" s="185" t="s">
        <v>67</v>
      </c>
      <c r="E27" s="185" t="s">
        <v>67</v>
      </c>
      <c r="F27" s="186" t="s">
        <v>67</v>
      </c>
      <c r="G27" s="65"/>
      <c r="H27" s="91" t="s">
        <v>67</v>
      </c>
      <c r="I27" s="91" t="s">
        <v>104</v>
      </c>
      <c r="J27" s="92" t="s">
        <v>67</v>
      </c>
      <c r="K27" s="91" t="s">
        <v>67</v>
      </c>
      <c r="L27" s="140" t="s">
        <v>104</v>
      </c>
      <c r="M27" s="65"/>
    </row>
    <row r="28" spans="1:13" ht="12.65" customHeight="1">
      <c r="A28" s="166" t="s">
        <v>752</v>
      </c>
      <c r="B28" s="185" t="s">
        <v>68</v>
      </c>
      <c r="C28" s="185" t="s">
        <v>169</v>
      </c>
      <c r="D28" s="185" t="s">
        <v>923</v>
      </c>
      <c r="E28" s="185" t="s">
        <v>84</v>
      </c>
      <c r="F28" s="186" t="s">
        <v>924</v>
      </c>
      <c r="G28" s="15"/>
      <c r="H28" s="91" t="s">
        <v>403</v>
      </c>
      <c r="I28" s="91" t="s">
        <v>299</v>
      </c>
      <c r="J28" s="92" t="s">
        <v>575</v>
      </c>
      <c r="K28" s="91" t="s">
        <v>769</v>
      </c>
      <c r="L28" s="140" t="s">
        <v>780</v>
      </c>
      <c r="M28" s="15"/>
    </row>
    <row r="29" spans="1:13" ht="12.65" customHeight="1">
      <c r="A29" s="166" t="s">
        <v>55</v>
      </c>
      <c r="B29" s="185" t="s">
        <v>480</v>
      </c>
      <c r="C29" s="185" t="s">
        <v>260</v>
      </c>
      <c r="D29" s="185" t="s">
        <v>381</v>
      </c>
      <c r="E29" s="185" t="s">
        <v>925</v>
      </c>
      <c r="F29" s="186" t="s">
        <v>926</v>
      </c>
      <c r="G29" s="65"/>
      <c r="H29" s="91" t="s">
        <v>480</v>
      </c>
      <c r="I29" s="91" t="s">
        <v>522</v>
      </c>
      <c r="J29" s="92" t="s">
        <v>576</v>
      </c>
      <c r="K29" s="91" t="s">
        <v>770</v>
      </c>
      <c r="L29" s="140" t="s">
        <v>781</v>
      </c>
      <c r="M29" s="65"/>
    </row>
    <row r="30" spans="1:13" ht="12.65" customHeight="1">
      <c r="A30" s="166" t="s">
        <v>10</v>
      </c>
      <c r="B30" s="185" t="s">
        <v>73</v>
      </c>
      <c r="C30" s="185" t="s">
        <v>366</v>
      </c>
      <c r="D30" s="185" t="s">
        <v>73</v>
      </c>
      <c r="E30" s="185" t="s">
        <v>73</v>
      </c>
      <c r="F30" s="186" t="s">
        <v>230</v>
      </c>
      <c r="G30" s="15"/>
      <c r="H30" s="91" t="s">
        <v>481</v>
      </c>
      <c r="I30" s="91" t="s">
        <v>389</v>
      </c>
      <c r="J30" s="92" t="s">
        <v>73</v>
      </c>
      <c r="K30" s="91" t="s">
        <v>771</v>
      </c>
      <c r="L30" s="140" t="s">
        <v>782</v>
      </c>
      <c r="M30" s="15"/>
    </row>
    <row r="31" spans="1:13" ht="12.65" customHeight="1">
      <c r="A31" s="166" t="s">
        <v>56</v>
      </c>
      <c r="B31" s="185" t="s">
        <v>753</v>
      </c>
      <c r="C31" s="185" t="s">
        <v>497</v>
      </c>
      <c r="D31" s="185" t="s">
        <v>881</v>
      </c>
      <c r="E31" s="185" t="s">
        <v>927</v>
      </c>
      <c r="F31" s="186" t="s">
        <v>928</v>
      </c>
      <c r="G31" s="15"/>
      <c r="H31" s="91" t="s">
        <v>482</v>
      </c>
      <c r="I31" s="91" t="s">
        <v>523</v>
      </c>
      <c r="J31" s="92" t="s">
        <v>404</v>
      </c>
      <c r="K31" s="91" t="s">
        <v>772</v>
      </c>
      <c r="L31" s="140" t="s">
        <v>783</v>
      </c>
      <c r="M31" s="15"/>
    </row>
    <row r="32" spans="1:13" ht="12.65" customHeight="1">
      <c r="A32" s="166" t="s">
        <v>80</v>
      </c>
      <c r="B32" s="185" t="s">
        <v>754</v>
      </c>
      <c r="C32" s="185" t="s">
        <v>174</v>
      </c>
      <c r="D32" s="185" t="s">
        <v>116</v>
      </c>
      <c r="E32" s="185" t="s">
        <v>929</v>
      </c>
      <c r="F32" s="186" t="s">
        <v>930</v>
      </c>
      <c r="G32" s="65"/>
      <c r="H32" s="91" t="s">
        <v>483</v>
      </c>
      <c r="I32" s="91" t="s">
        <v>178</v>
      </c>
      <c r="J32" s="92" t="s">
        <v>458</v>
      </c>
      <c r="K32" s="91" t="s">
        <v>298</v>
      </c>
      <c r="L32" s="140" t="s">
        <v>784</v>
      </c>
    </row>
    <row r="33" spans="1:13" ht="12.65" customHeight="1">
      <c r="A33" s="166" t="s">
        <v>215</v>
      </c>
      <c r="B33" s="185" t="s">
        <v>375</v>
      </c>
      <c r="C33" s="185" t="s">
        <v>299</v>
      </c>
      <c r="D33" s="185" t="s">
        <v>67</v>
      </c>
      <c r="E33" s="185" t="s">
        <v>912</v>
      </c>
      <c r="F33" s="186" t="s">
        <v>931</v>
      </c>
      <c r="G33" s="65"/>
      <c r="H33" s="91" t="s">
        <v>363</v>
      </c>
      <c r="I33" s="91" t="s">
        <v>116</v>
      </c>
      <c r="J33" s="92" t="s">
        <v>363</v>
      </c>
      <c r="K33" s="91" t="s">
        <v>114</v>
      </c>
      <c r="L33" s="140" t="s">
        <v>774</v>
      </c>
      <c r="M33" s="65"/>
    </row>
    <row r="34" spans="1:13" ht="12.65" customHeight="1">
      <c r="A34" s="167" t="s">
        <v>28</v>
      </c>
      <c r="B34" s="186" t="s">
        <v>755</v>
      </c>
      <c r="C34" s="186" t="s">
        <v>756</v>
      </c>
      <c r="D34" s="186" t="s">
        <v>905</v>
      </c>
      <c r="E34" s="186" t="s">
        <v>906</v>
      </c>
      <c r="F34" s="186" t="s">
        <v>932</v>
      </c>
      <c r="G34" s="55"/>
      <c r="H34" s="140" t="s">
        <v>478</v>
      </c>
      <c r="I34" s="140" t="s">
        <v>520</v>
      </c>
      <c r="J34" s="142" t="s">
        <v>577</v>
      </c>
      <c r="K34" s="140" t="s">
        <v>773</v>
      </c>
      <c r="L34" s="140" t="s">
        <v>785</v>
      </c>
      <c r="M34" s="55"/>
    </row>
    <row r="35" spans="1:13" ht="12.65" customHeight="1">
      <c r="G35" s="56"/>
      <c r="M35" s="56"/>
    </row>
    <row r="36" spans="1:13" s="25" customFormat="1" ht="12.65" customHeight="1">
      <c r="A36" s="111" t="s">
        <v>110</v>
      </c>
    </row>
    <row r="38" spans="1:13" ht="12.65" customHeight="1">
      <c r="A38" s="74"/>
      <c r="B38" s="14" t="s">
        <v>674</v>
      </c>
      <c r="C38" s="14" t="s">
        <v>675</v>
      </c>
      <c r="D38" s="14" t="s">
        <v>676</v>
      </c>
      <c r="E38" s="14" t="s">
        <v>677</v>
      </c>
      <c r="F38" s="90" t="s">
        <v>75</v>
      </c>
      <c r="G38" s="55"/>
      <c r="H38" s="14" t="s">
        <v>444</v>
      </c>
      <c r="I38" s="14" t="s">
        <v>445</v>
      </c>
      <c r="J38" s="14" t="s">
        <v>446</v>
      </c>
      <c r="K38" s="14" t="s">
        <v>447</v>
      </c>
      <c r="L38" s="90" t="s">
        <v>75</v>
      </c>
      <c r="M38" s="55"/>
    </row>
    <row r="39" spans="1:13" ht="12.65" customHeight="1">
      <c r="A39" s="17" t="s">
        <v>30</v>
      </c>
      <c r="B39" s="91" t="s">
        <v>681</v>
      </c>
      <c r="C39" s="91" t="s">
        <v>738</v>
      </c>
      <c r="D39" s="91" t="s">
        <v>738</v>
      </c>
      <c r="E39" s="91" t="s">
        <v>853</v>
      </c>
      <c r="F39" s="140" t="s">
        <v>883</v>
      </c>
      <c r="G39" s="15"/>
      <c r="H39" s="91" t="s">
        <v>73</v>
      </c>
      <c r="I39" s="91" t="s">
        <v>299</v>
      </c>
      <c r="J39" s="91" t="s">
        <v>386</v>
      </c>
      <c r="K39" s="91" t="s">
        <v>74</v>
      </c>
      <c r="L39" s="140" t="s">
        <v>455</v>
      </c>
      <c r="M39" s="15"/>
    </row>
    <row r="40" spans="1:13" ht="12.65" customHeight="1">
      <c r="A40" s="17" t="s">
        <v>55</v>
      </c>
      <c r="B40" s="91" t="s">
        <v>299</v>
      </c>
      <c r="C40" s="91" t="s">
        <v>739</v>
      </c>
      <c r="D40" s="91" t="s">
        <v>717</v>
      </c>
      <c r="E40" s="91" t="s">
        <v>854</v>
      </c>
      <c r="F40" s="140" t="s">
        <v>471</v>
      </c>
      <c r="G40" s="65"/>
      <c r="H40" s="91" t="s">
        <v>363</v>
      </c>
      <c r="I40" s="91" t="s">
        <v>102</v>
      </c>
      <c r="J40" s="91" t="s">
        <v>104</v>
      </c>
      <c r="K40" s="91" t="s">
        <v>102</v>
      </c>
      <c r="L40" s="140" t="s">
        <v>497</v>
      </c>
      <c r="M40" s="65"/>
    </row>
    <row r="41" spans="1:13" ht="12.65" customHeight="1">
      <c r="A41" s="17" t="s">
        <v>10</v>
      </c>
      <c r="B41" s="91" t="s">
        <v>84</v>
      </c>
      <c r="C41" s="91" t="s">
        <v>740</v>
      </c>
      <c r="D41" s="91" t="s">
        <v>827</v>
      </c>
      <c r="E41" s="91" t="s">
        <v>827</v>
      </c>
      <c r="F41" s="140" t="s">
        <v>734</v>
      </c>
      <c r="G41" s="15"/>
      <c r="H41" s="91" t="s">
        <v>73</v>
      </c>
      <c r="I41" s="91" t="s">
        <v>175</v>
      </c>
      <c r="J41" s="91" t="s">
        <v>333</v>
      </c>
      <c r="K41" s="91" t="s">
        <v>68</v>
      </c>
      <c r="L41" s="140" t="s">
        <v>633</v>
      </c>
      <c r="M41" s="15"/>
    </row>
    <row r="42" spans="1:13" ht="12.65" customHeight="1">
      <c r="A42" s="17" t="s">
        <v>43</v>
      </c>
      <c r="B42" s="91" t="s">
        <v>67</v>
      </c>
      <c r="C42" s="91" t="s">
        <v>707</v>
      </c>
      <c r="D42" s="91" t="s">
        <v>715</v>
      </c>
      <c r="E42" s="91" t="s">
        <v>715</v>
      </c>
      <c r="F42" s="140" t="s">
        <v>116</v>
      </c>
      <c r="G42" s="65"/>
      <c r="H42" s="91" t="s">
        <v>67</v>
      </c>
      <c r="I42" s="91" t="s">
        <v>67</v>
      </c>
      <c r="J42" s="91" t="s">
        <v>67</v>
      </c>
      <c r="K42" s="91" t="s">
        <v>67</v>
      </c>
      <c r="L42" s="140" t="s">
        <v>67</v>
      </c>
      <c r="M42" s="65"/>
    </row>
    <row r="43" spans="1:13" ht="12.65" customHeight="1">
      <c r="A43" s="17" t="s">
        <v>56</v>
      </c>
      <c r="B43" s="91" t="s">
        <v>699</v>
      </c>
      <c r="C43" s="91" t="s">
        <v>741</v>
      </c>
      <c r="D43" s="91" t="s">
        <v>828</v>
      </c>
      <c r="E43" s="91" t="s">
        <v>855</v>
      </c>
      <c r="F43" s="140" t="s">
        <v>884</v>
      </c>
      <c r="G43" s="55"/>
      <c r="H43" s="91" t="s">
        <v>453</v>
      </c>
      <c r="I43" s="91" t="s">
        <v>544</v>
      </c>
      <c r="J43" s="91" t="s">
        <v>438</v>
      </c>
      <c r="K43" s="91" t="s">
        <v>634</v>
      </c>
      <c r="L43" s="140" t="s">
        <v>635</v>
      </c>
      <c r="M43" s="55"/>
    </row>
    <row r="44" spans="1:13" ht="12.65" customHeight="1">
      <c r="A44" s="17" t="s">
        <v>80</v>
      </c>
      <c r="B44" s="91" t="s">
        <v>700</v>
      </c>
      <c r="C44" s="91" t="s">
        <v>742</v>
      </c>
      <c r="D44" s="91" t="s">
        <v>829</v>
      </c>
      <c r="E44" s="91" t="s">
        <v>856</v>
      </c>
      <c r="F44" s="140" t="s">
        <v>885</v>
      </c>
      <c r="G44" s="55"/>
      <c r="H44" s="91" t="s">
        <v>437</v>
      </c>
      <c r="I44" s="91" t="s">
        <v>522</v>
      </c>
      <c r="J44" s="91" t="s">
        <v>102</v>
      </c>
      <c r="K44" s="91" t="s">
        <v>636</v>
      </c>
      <c r="L44" s="140" t="s">
        <v>637</v>
      </c>
      <c r="M44" s="55"/>
    </row>
    <row r="45" spans="1:13" ht="12.65" customHeight="1">
      <c r="A45" s="141" t="s">
        <v>28</v>
      </c>
      <c r="B45" s="140" t="s">
        <v>697</v>
      </c>
      <c r="C45" s="140" t="s">
        <v>743</v>
      </c>
      <c r="D45" s="140" t="s">
        <v>830</v>
      </c>
      <c r="E45" s="140" t="s">
        <v>857</v>
      </c>
      <c r="F45" s="140" t="s">
        <v>879</v>
      </c>
      <c r="G45" s="15"/>
      <c r="H45" s="140" t="s">
        <v>451</v>
      </c>
      <c r="I45" s="140" t="s">
        <v>542</v>
      </c>
      <c r="J45" s="140" t="s">
        <v>552</v>
      </c>
      <c r="K45" s="140" t="s">
        <v>638</v>
      </c>
      <c r="L45" s="140" t="s">
        <v>639</v>
      </c>
      <c r="M45" s="15"/>
    </row>
    <row r="47" spans="1:13" ht="12.65" customHeight="1">
      <c r="A47" s="111" t="s">
        <v>534</v>
      </c>
    </row>
    <row r="49" spans="1:13" ht="12.65" customHeight="1">
      <c r="A49" s="74"/>
      <c r="B49" s="14" t="s">
        <v>674</v>
      </c>
      <c r="C49" s="14" t="s">
        <v>675</v>
      </c>
      <c r="D49" s="14" t="s">
        <v>676</v>
      </c>
      <c r="E49" s="14" t="s">
        <v>677</v>
      </c>
      <c r="F49" s="90" t="s">
        <v>75</v>
      </c>
      <c r="G49" s="55"/>
      <c r="H49" s="14" t="s">
        <v>444</v>
      </c>
      <c r="I49" s="14" t="s">
        <v>445</v>
      </c>
      <c r="J49" s="14" t="s">
        <v>446</v>
      </c>
      <c r="K49" s="14" t="s">
        <v>447</v>
      </c>
      <c r="L49" s="90" t="s">
        <v>75</v>
      </c>
      <c r="M49" s="55"/>
    </row>
    <row r="50" spans="1:13" ht="12.65" customHeight="1">
      <c r="A50" s="17" t="s">
        <v>30</v>
      </c>
      <c r="B50" s="93" t="s">
        <v>67</v>
      </c>
      <c r="C50" s="91" t="s">
        <v>116</v>
      </c>
      <c r="D50" s="91" t="s">
        <v>102</v>
      </c>
      <c r="E50" s="91" t="s">
        <v>104</v>
      </c>
      <c r="F50" s="140" t="s">
        <v>363</v>
      </c>
      <c r="G50" s="55"/>
      <c r="H50" s="93" t="s">
        <v>116</v>
      </c>
      <c r="I50" s="91" t="s">
        <v>172</v>
      </c>
      <c r="J50" s="91" t="s">
        <v>116</v>
      </c>
      <c r="K50" s="91" t="s">
        <v>116</v>
      </c>
      <c r="L50" s="140" t="s">
        <v>555</v>
      </c>
      <c r="M50" s="55"/>
    </row>
    <row r="51" spans="1:13" ht="12.65" customHeight="1">
      <c r="A51" s="17" t="s">
        <v>55</v>
      </c>
      <c r="B51" s="91" t="s">
        <v>325</v>
      </c>
      <c r="C51" s="91" t="s">
        <v>98</v>
      </c>
      <c r="D51" s="91" t="s">
        <v>794</v>
      </c>
      <c r="E51" s="91" t="s">
        <v>933</v>
      </c>
      <c r="F51" s="140" t="s">
        <v>603</v>
      </c>
      <c r="G51" s="55"/>
      <c r="H51" s="91" t="s">
        <v>389</v>
      </c>
      <c r="I51" s="91" t="s">
        <v>506</v>
      </c>
      <c r="J51" s="91" t="s">
        <v>566</v>
      </c>
      <c r="K51" s="91" t="s">
        <v>410</v>
      </c>
      <c r="L51" s="140" t="s">
        <v>659</v>
      </c>
      <c r="M51" s="55"/>
    </row>
    <row r="52" spans="1:13" ht="12.65" customHeight="1">
      <c r="A52" s="17" t="s">
        <v>10</v>
      </c>
      <c r="B52" s="93" t="s">
        <v>67</v>
      </c>
      <c r="C52" s="91" t="s">
        <v>74</v>
      </c>
      <c r="D52" s="91" t="s">
        <v>114</v>
      </c>
      <c r="E52" s="91" t="s">
        <v>934</v>
      </c>
      <c r="F52" s="140" t="s">
        <v>935</v>
      </c>
      <c r="G52" s="55"/>
      <c r="H52" s="93" t="s">
        <v>74</v>
      </c>
      <c r="I52" s="91" t="s">
        <v>507</v>
      </c>
      <c r="J52" s="91" t="s">
        <v>567</v>
      </c>
      <c r="K52" s="91" t="s">
        <v>660</v>
      </c>
      <c r="L52" s="140" t="s">
        <v>661</v>
      </c>
      <c r="M52" s="55"/>
    </row>
    <row r="53" spans="1:13" ht="12.65" customHeight="1">
      <c r="A53" s="17" t="s">
        <v>43</v>
      </c>
      <c r="B53" s="93" t="s">
        <v>67</v>
      </c>
      <c r="C53" s="91" t="s">
        <v>68</v>
      </c>
      <c r="D53" s="91" t="s">
        <v>67</v>
      </c>
      <c r="E53" s="91" t="s">
        <v>67</v>
      </c>
      <c r="F53" s="140" t="s">
        <v>68</v>
      </c>
      <c r="G53" s="55"/>
      <c r="H53" s="93" t="s">
        <v>67</v>
      </c>
      <c r="I53" s="91" t="s">
        <v>67</v>
      </c>
      <c r="J53" s="91" t="s">
        <v>67</v>
      </c>
      <c r="K53" s="91" t="s">
        <v>67</v>
      </c>
      <c r="L53" s="140" t="s">
        <v>67</v>
      </c>
      <c r="M53" s="55"/>
    </row>
    <row r="54" spans="1:13" ht="12.65" customHeight="1">
      <c r="A54" s="17" t="s">
        <v>56</v>
      </c>
      <c r="B54" s="93" t="s">
        <v>67</v>
      </c>
      <c r="C54" s="91" t="s">
        <v>727</v>
      </c>
      <c r="D54" s="91" t="s">
        <v>426</v>
      </c>
      <c r="E54" s="91" t="s">
        <v>936</v>
      </c>
      <c r="F54" s="140" t="s">
        <v>937</v>
      </c>
      <c r="G54" s="55"/>
      <c r="H54" s="93" t="s">
        <v>469</v>
      </c>
      <c r="I54" s="91" t="s">
        <v>508</v>
      </c>
      <c r="J54" s="91" t="s">
        <v>568</v>
      </c>
      <c r="K54" s="91" t="s">
        <v>116</v>
      </c>
      <c r="L54" s="140" t="s">
        <v>662</v>
      </c>
      <c r="M54" s="55"/>
    </row>
    <row r="55" spans="1:13" ht="12.65" customHeight="1">
      <c r="A55" s="17" t="s">
        <v>515</v>
      </c>
      <c r="B55" s="93" t="s">
        <v>72</v>
      </c>
      <c r="C55" s="91" t="s">
        <v>174</v>
      </c>
      <c r="D55" s="91" t="s">
        <v>821</v>
      </c>
      <c r="E55" s="91" t="s">
        <v>938</v>
      </c>
      <c r="F55" s="140" t="s">
        <v>939</v>
      </c>
      <c r="G55" s="15"/>
      <c r="H55" s="93" t="s">
        <v>470</v>
      </c>
      <c r="I55" s="91" t="s">
        <v>298</v>
      </c>
      <c r="J55" s="91" t="s">
        <v>103</v>
      </c>
      <c r="K55" s="91" t="s">
        <v>176</v>
      </c>
      <c r="L55" s="140" t="s">
        <v>663</v>
      </c>
      <c r="M55" s="15"/>
    </row>
    <row r="56" spans="1:13" ht="12.65" customHeight="1">
      <c r="A56" s="141" t="s">
        <v>28</v>
      </c>
      <c r="B56" s="140" t="s">
        <v>682</v>
      </c>
      <c r="C56" s="140" t="s">
        <v>725</v>
      </c>
      <c r="D56" s="140" t="s">
        <v>819</v>
      </c>
      <c r="E56" s="140" t="s">
        <v>918</v>
      </c>
      <c r="F56" s="140" t="s">
        <v>919</v>
      </c>
      <c r="G56" s="94"/>
      <c r="H56" s="140" t="s">
        <v>561</v>
      </c>
      <c r="I56" s="140" t="s">
        <v>504</v>
      </c>
      <c r="J56" s="140" t="s">
        <v>562</v>
      </c>
      <c r="K56" s="140" t="s">
        <v>655</v>
      </c>
      <c r="L56" s="140" t="s">
        <v>656</v>
      </c>
    </row>
    <row r="58" spans="1:13" ht="12.65" customHeight="1">
      <c r="A58" s="111" t="s">
        <v>111</v>
      </c>
    </row>
    <row r="60" spans="1:13" ht="12.65" customHeight="1">
      <c r="A60" s="74"/>
      <c r="B60" s="14" t="s">
        <v>674</v>
      </c>
      <c r="C60" s="14" t="s">
        <v>675</v>
      </c>
      <c r="D60" s="14" t="s">
        <v>676</v>
      </c>
      <c r="E60" s="14" t="s">
        <v>677</v>
      </c>
      <c r="F60" s="90" t="s">
        <v>75</v>
      </c>
      <c r="G60" s="55"/>
      <c r="H60" s="14" t="s">
        <v>444</v>
      </c>
      <c r="I60" s="14" t="s">
        <v>445</v>
      </c>
      <c r="J60" s="14" t="s">
        <v>446</v>
      </c>
      <c r="K60" s="14" t="s">
        <v>447</v>
      </c>
      <c r="L60" s="90" t="s">
        <v>75</v>
      </c>
      <c r="M60" s="55"/>
    </row>
    <row r="61" spans="1:13" ht="12.65" customHeight="1">
      <c r="A61" s="17" t="s">
        <v>30</v>
      </c>
      <c r="B61" s="91" t="s">
        <v>690</v>
      </c>
      <c r="C61" s="91" t="s">
        <v>712</v>
      </c>
      <c r="D61" s="92" t="s">
        <v>813</v>
      </c>
      <c r="E61" s="91" t="s">
        <v>863</v>
      </c>
      <c r="F61" s="140" t="s">
        <v>886</v>
      </c>
      <c r="G61" s="15"/>
      <c r="H61" s="91" t="s">
        <v>461</v>
      </c>
      <c r="I61" s="91" t="s">
        <v>103</v>
      </c>
      <c r="J61" s="92" t="s">
        <v>365</v>
      </c>
      <c r="K61" s="91" t="s">
        <v>402</v>
      </c>
      <c r="L61" s="140" t="s">
        <v>616</v>
      </c>
      <c r="M61" s="15"/>
    </row>
    <row r="62" spans="1:13" ht="12.65" customHeight="1">
      <c r="A62" s="17" t="s">
        <v>55</v>
      </c>
      <c r="B62" s="91" t="s">
        <v>691</v>
      </c>
      <c r="C62" s="91" t="s">
        <v>713</v>
      </c>
      <c r="D62" s="92" t="s">
        <v>814</v>
      </c>
      <c r="E62" s="91" t="s">
        <v>812</v>
      </c>
      <c r="F62" s="140" t="s">
        <v>887</v>
      </c>
      <c r="G62" s="65"/>
      <c r="H62" s="91" t="s">
        <v>172</v>
      </c>
      <c r="I62" s="91" t="s">
        <v>458</v>
      </c>
      <c r="J62" s="92" t="s">
        <v>104</v>
      </c>
      <c r="K62" s="91" t="s">
        <v>617</v>
      </c>
      <c r="L62" s="140" t="s">
        <v>618</v>
      </c>
      <c r="M62" s="65"/>
    </row>
    <row r="63" spans="1:13" ht="12.65" customHeight="1">
      <c r="A63" s="17" t="s">
        <v>10</v>
      </c>
      <c r="B63" s="91" t="s">
        <v>692</v>
      </c>
      <c r="C63" s="91" t="s">
        <v>714</v>
      </c>
      <c r="D63" s="92" t="s">
        <v>815</v>
      </c>
      <c r="E63" s="91" t="s">
        <v>864</v>
      </c>
      <c r="F63" s="140" t="s">
        <v>888</v>
      </c>
      <c r="G63" s="15"/>
      <c r="H63" s="91" t="s">
        <v>462</v>
      </c>
      <c r="I63" s="91" t="s">
        <v>498</v>
      </c>
      <c r="J63" s="92" t="s">
        <v>409</v>
      </c>
      <c r="K63" s="91" t="s">
        <v>426</v>
      </c>
      <c r="L63" s="140" t="s">
        <v>619</v>
      </c>
      <c r="M63" s="15"/>
    </row>
    <row r="64" spans="1:13" ht="12.65" customHeight="1">
      <c r="A64" s="17" t="s">
        <v>43</v>
      </c>
      <c r="B64" s="91" t="s">
        <v>116</v>
      </c>
      <c r="C64" s="91" t="s">
        <v>715</v>
      </c>
      <c r="D64" s="92" t="s">
        <v>719</v>
      </c>
      <c r="E64" s="91" t="s">
        <v>713</v>
      </c>
      <c r="F64" s="140" t="s">
        <v>403</v>
      </c>
      <c r="G64" s="65"/>
      <c r="H64" s="91" t="s">
        <v>463</v>
      </c>
      <c r="I64" s="91" t="s">
        <v>68</v>
      </c>
      <c r="J64" s="92" t="s">
        <v>104</v>
      </c>
      <c r="K64" s="91" t="s">
        <v>176</v>
      </c>
      <c r="L64" s="140" t="s">
        <v>620</v>
      </c>
      <c r="M64" s="65"/>
    </row>
    <row r="65" spans="1:13" ht="12.65" customHeight="1">
      <c r="A65" s="17" t="s">
        <v>31</v>
      </c>
      <c r="B65" s="91" t="s">
        <v>693</v>
      </c>
      <c r="C65" s="91" t="s">
        <v>716</v>
      </c>
      <c r="D65" s="92" t="s">
        <v>816</v>
      </c>
      <c r="E65" s="91" t="s">
        <v>865</v>
      </c>
      <c r="F65" s="140" t="s">
        <v>889</v>
      </c>
      <c r="G65" s="55"/>
      <c r="H65" s="91" t="s">
        <v>464</v>
      </c>
      <c r="I65" s="91" t="s">
        <v>499</v>
      </c>
      <c r="J65" s="92" t="s">
        <v>621</v>
      </c>
      <c r="K65" s="91" t="s">
        <v>501</v>
      </c>
      <c r="L65" s="140" t="s">
        <v>622</v>
      </c>
      <c r="M65" s="55"/>
    </row>
    <row r="66" spans="1:13" ht="12.65" customHeight="1">
      <c r="A66" s="17" t="s">
        <v>214</v>
      </c>
      <c r="B66" s="91" t="s">
        <v>555</v>
      </c>
      <c r="C66" s="91" t="s">
        <v>717</v>
      </c>
      <c r="D66" s="92" t="s">
        <v>817</v>
      </c>
      <c r="E66" s="91" t="s">
        <v>866</v>
      </c>
      <c r="F66" s="140" t="s">
        <v>890</v>
      </c>
      <c r="G66" s="55"/>
      <c r="H66" s="91" t="s">
        <v>363</v>
      </c>
      <c r="I66" s="91" t="s">
        <v>500</v>
      </c>
      <c r="J66" s="92" t="s">
        <v>623</v>
      </c>
      <c r="K66" s="91" t="s">
        <v>289</v>
      </c>
      <c r="L66" s="140" t="s">
        <v>624</v>
      </c>
      <c r="M66" s="55"/>
    </row>
    <row r="67" spans="1:13" ht="12.65" customHeight="1">
      <c r="A67" s="141" t="s">
        <v>28</v>
      </c>
      <c r="B67" s="140" t="s">
        <v>689</v>
      </c>
      <c r="C67" s="140" t="s">
        <v>718</v>
      </c>
      <c r="D67" s="140" t="s">
        <v>809</v>
      </c>
      <c r="E67" s="140" t="s">
        <v>845</v>
      </c>
      <c r="F67" s="140" t="s">
        <v>872</v>
      </c>
      <c r="G67" s="15"/>
      <c r="H67" s="140" t="s">
        <v>460</v>
      </c>
      <c r="I67" s="140" t="s">
        <v>494</v>
      </c>
      <c r="J67" s="140" t="s">
        <v>608</v>
      </c>
      <c r="K67" s="140" t="s">
        <v>609</v>
      </c>
      <c r="L67" s="140" t="s">
        <v>610</v>
      </c>
      <c r="M67" s="15"/>
    </row>
    <row r="69" spans="1:13" ht="12.65" customHeight="1">
      <c r="A69" s="111" t="s">
        <v>199</v>
      </c>
    </row>
    <row r="71" spans="1:13" ht="12.65" customHeight="1">
      <c r="A71" s="74"/>
      <c r="B71" s="14" t="s">
        <v>674</v>
      </c>
      <c r="C71" s="14" t="s">
        <v>675</v>
      </c>
      <c r="D71" s="14" t="s">
        <v>676</v>
      </c>
      <c r="E71" s="14" t="s">
        <v>677</v>
      </c>
      <c r="F71" s="90" t="s">
        <v>75</v>
      </c>
      <c r="G71" s="55"/>
      <c r="H71" s="14" t="s">
        <v>444</v>
      </c>
      <c r="I71" s="14" t="s">
        <v>445</v>
      </c>
      <c r="J71" s="14" t="s">
        <v>446</v>
      </c>
      <c r="K71" s="14" t="s">
        <v>447</v>
      </c>
      <c r="L71" s="90" t="s">
        <v>75</v>
      </c>
      <c r="M71" s="55"/>
    </row>
    <row r="72" spans="1:13" ht="12.65" customHeight="1">
      <c r="A72" s="166" t="s">
        <v>30</v>
      </c>
      <c r="B72" s="57" t="s">
        <v>298</v>
      </c>
      <c r="C72" s="57" t="s">
        <v>750</v>
      </c>
      <c r="D72" s="92" t="s">
        <v>555</v>
      </c>
      <c r="E72" s="91" t="s">
        <v>497</v>
      </c>
      <c r="F72" s="140" t="s">
        <v>940</v>
      </c>
      <c r="G72" s="15"/>
      <c r="H72" s="91" t="s">
        <v>484</v>
      </c>
      <c r="I72" s="91" t="s">
        <v>403</v>
      </c>
      <c r="J72" s="92" t="s">
        <v>426</v>
      </c>
      <c r="K72" s="91" t="s">
        <v>774</v>
      </c>
      <c r="L72" s="140" t="s">
        <v>786</v>
      </c>
      <c r="M72" s="15"/>
    </row>
    <row r="73" spans="1:13" ht="12.65" customHeight="1">
      <c r="A73" s="166" t="s">
        <v>43</v>
      </c>
      <c r="B73" s="57" t="s">
        <v>68</v>
      </c>
      <c r="C73" s="57" t="s">
        <v>67</v>
      </c>
      <c r="D73" s="92" t="s">
        <v>67</v>
      </c>
      <c r="E73" s="91" t="s">
        <v>67</v>
      </c>
      <c r="F73" s="140" t="s">
        <v>68</v>
      </c>
      <c r="G73" s="65"/>
      <c r="H73" s="91" t="s">
        <v>67</v>
      </c>
      <c r="I73" s="91" t="s">
        <v>67</v>
      </c>
      <c r="J73" s="92" t="s">
        <v>67</v>
      </c>
      <c r="K73" s="91" t="s">
        <v>67</v>
      </c>
      <c r="L73" s="140" t="s">
        <v>67</v>
      </c>
      <c r="M73" s="65"/>
    </row>
    <row r="74" spans="1:13" ht="12.65" customHeight="1">
      <c r="A74" s="166" t="s">
        <v>214</v>
      </c>
      <c r="B74" s="57" t="s">
        <v>757</v>
      </c>
      <c r="C74" s="57" t="s">
        <v>363</v>
      </c>
      <c r="D74" s="92" t="s">
        <v>941</v>
      </c>
      <c r="E74" s="91" t="s">
        <v>942</v>
      </c>
      <c r="F74" s="140" t="s">
        <v>943</v>
      </c>
      <c r="G74" s="15"/>
      <c r="H74" s="91" t="s">
        <v>485</v>
      </c>
      <c r="I74" s="91" t="s">
        <v>114</v>
      </c>
      <c r="J74" s="92" t="s">
        <v>375</v>
      </c>
      <c r="K74" s="91" t="s">
        <v>775</v>
      </c>
      <c r="L74" s="140" t="s">
        <v>787</v>
      </c>
      <c r="M74" s="15"/>
    </row>
    <row r="75" spans="1:13" ht="12.65" customHeight="1">
      <c r="A75" s="166" t="s">
        <v>55</v>
      </c>
      <c r="B75" s="57" t="s">
        <v>758</v>
      </c>
      <c r="C75" s="57" t="s">
        <v>759</v>
      </c>
      <c r="D75" s="92" t="s">
        <v>268</v>
      </c>
      <c r="E75" s="91" t="s">
        <v>465</v>
      </c>
      <c r="F75" s="140" t="s">
        <v>944</v>
      </c>
      <c r="G75" s="65"/>
      <c r="H75" s="91" t="s">
        <v>486</v>
      </c>
      <c r="I75" s="91" t="s">
        <v>524</v>
      </c>
      <c r="J75" s="92" t="s">
        <v>578</v>
      </c>
      <c r="K75" s="91" t="s">
        <v>776</v>
      </c>
      <c r="L75" s="140" t="s">
        <v>788</v>
      </c>
      <c r="M75" s="65"/>
    </row>
    <row r="76" spans="1:13" ht="12.65" customHeight="1">
      <c r="A76" s="166" t="s">
        <v>10</v>
      </c>
      <c r="B76" s="57" t="s">
        <v>760</v>
      </c>
      <c r="C76" s="57" t="s">
        <v>761</v>
      </c>
      <c r="D76" s="92" t="s">
        <v>945</v>
      </c>
      <c r="E76" s="91" t="s">
        <v>946</v>
      </c>
      <c r="F76" s="140" t="s">
        <v>947</v>
      </c>
      <c r="G76" s="55"/>
      <c r="H76" s="91" t="s">
        <v>487</v>
      </c>
      <c r="I76" s="91" t="s">
        <v>525</v>
      </c>
      <c r="J76" s="92" t="s">
        <v>579</v>
      </c>
      <c r="K76" s="91" t="s">
        <v>777</v>
      </c>
      <c r="L76" s="140" t="s">
        <v>789</v>
      </c>
      <c r="M76" s="55"/>
    </row>
    <row r="77" spans="1:13" ht="12.65" customHeight="1">
      <c r="A77" s="166" t="s">
        <v>56</v>
      </c>
      <c r="B77" s="57" t="s">
        <v>762</v>
      </c>
      <c r="C77" s="57" t="s">
        <v>67</v>
      </c>
      <c r="D77" s="92" t="s">
        <v>948</v>
      </c>
      <c r="E77" s="91" t="s">
        <v>67</v>
      </c>
      <c r="F77" s="140" t="s">
        <v>949</v>
      </c>
      <c r="G77" s="55"/>
      <c r="H77" s="91" t="s">
        <v>488</v>
      </c>
      <c r="I77" s="91" t="s">
        <v>526</v>
      </c>
      <c r="J77" s="92" t="s">
        <v>580</v>
      </c>
      <c r="K77" s="91" t="s">
        <v>116</v>
      </c>
      <c r="L77" s="140" t="s">
        <v>790</v>
      </c>
      <c r="M77" s="55"/>
    </row>
    <row r="78" spans="1:13" ht="12.65" customHeight="1">
      <c r="A78" s="166" t="s">
        <v>69</v>
      </c>
      <c r="B78" s="57" t="s">
        <v>763</v>
      </c>
      <c r="C78" s="57" t="s">
        <v>764</v>
      </c>
      <c r="D78" s="91" t="s">
        <v>950</v>
      </c>
      <c r="E78" s="91" t="s">
        <v>695</v>
      </c>
      <c r="F78" s="140" t="s">
        <v>951</v>
      </c>
      <c r="G78" s="55"/>
      <c r="H78" s="91" t="s">
        <v>489</v>
      </c>
      <c r="I78" s="91" t="s">
        <v>527</v>
      </c>
      <c r="J78" s="91" t="s">
        <v>67</v>
      </c>
      <c r="K78" s="91" t="s">
        <v>381</v>
      </c>
      <c r="L78" s="140" t="s">
        <v>791</v>
      </c>
      <c r="M78" s="55"/>
    </row>
    <row r="79" spans="1:13" ht="12.65" customHeight="1">
      <c r="A79" s="166" t="s">
        <v>215</v>
      </c>
      <c r="B79" s="57" t="s">
        <v>765</v>
      </c>
      <c r="C79" s="57" t="s">
        <v>766</v>
      </c>
      <c r="D79" s="91" t="s">
        <v>952</v>
      </c>
      <c r="E79" s="91" t="s">
        <v>953</v>
      </c>
      <c r="F79" s="140" t="s">
        <v>954</v>
      </c>
      <c r="G79" s="15"/>
      <c r="H79" s="91" t="s">
        <v>490</v>
      </c>
      <c r="I79" s="91" t="s">
        <v>528</v>
      </c>
      <c r="J79" s="91" t="s">
        <v>581</v>
      </c>
      <c r="K79" s="91" t="s">
        <v>778</v>
      </c>
      <c r="L79" s="140" t="s">
        <v>792</v>
      </c>
      <c r="M79" s="15"/>
    </row>
    <row r="80" spans="1:13" ht="12.65" customHeight="1">
      <c r="A80" s="141" t="s">
        <v>28</v>
      </c>
      <c r="B80" s="140" t="s">
        <v>767</v>
      </c>
      <c r="C80" s="140" t="s">
        <v>768</v>
      </c>
      <c r="D80" s="140" t="s">
        <v>908</v>
      </c>
      <c r="E80" s="140" t="s">
        <v>909</v>
      </c>
      <c r="F80" s="140" t="s">
        <v>910</v>
      </c>
      <c r="G80" s="15"/>
      <c r="H80" s="140" t="s">
        <v>479</v>
      </c>
      <c r="I80" s="140" t="s">
        <v>521</v>
      </c>
      <c r="J80" s="140" t="s">
        <v>582</v>
      </c>
      <c r="K80" s="140" t="s">
        <v>779</v>
      </c>
      <c r="L80" s="140" t="s">
        <v>793</v>
      </c>
      <c r="M80" s="15"/>
    </row>
    <row r="82" spans="1:13" ht="12.65" customHeight="1">
      <c r="A82" s="111" t="s">
        <v>112</v>
      </c>
    </row>
    <row r="84" spans="1:13" ht="12.65" customHeight="1">
      <c r="A84" s="74"/>
      <c r="B84" s="14" t="s">
        <v>674</v>
      </c>
      <c r="C84" s="14" t="s">
        <v>675</v>
      </c>
      <c r="D84" s="14" t="s">
        <v>676</v>
      </c>
      <c r="E84" s="14" t="s">
        <v>677</v>
      </c>
      <c r="F84" s="90" t="s">
        <v>75</v>
      </c>
      <c r="G84" s="55"/>
      <c r="H84" s="14" t="s">
        <v>444</v>
      </c>
      <c r="I84" s="14" t="s">
        <v>445</v>
      </c>
      <c r="J84" s="14" t="s">
        <v>446</v>
      </c>
      <c r="K84" s="14" t="s">
        <v>447</v>
      </c>
      <c r="L84" s="90" t="s">
        <v>75</v>
      </c>
      <c r="M84" s="55"/>
    </row>
    <row r="85" spans="1:13" ht="12.65" customHeight="1">
      <c r="A85" s="17" t="s">
        <v>30</v>
      </c>
      <c r="B85" s="91" t="s">
        <v>701</v>
      </c>
      <c r="C85" s="91" t="s">
        <v>744</v>
      </c>
      <c r="D85" s="91" t="s">
        <v>831</v>
      </c>
      <c r="E85" s="91" t="s">
        <v>858</v>
      </c>
      <c r="F85" s="140" t="s">
        <v>891</v>
      </c>
      <c r="G85" s="55"/>
      <c r="H85" s="91" t="s">
        <v>454</v>
      </c>
      <c r="I85" s="91" t="s">
        <v>229</v>
      </c>
      <c r="J85" s="91" t="s">
        <v>408</v>
      </c>
      <c r="K85" s="91" t="s">
        <v>640</v>
      </c>
      <c r="L85" s="140" t="s">
        <v>641</v>
      </c>
      <c r="M85" s="55"/>
    </row>
    <row r="86" spans="1:13" ht="12.65" customHeight="1">
      <c r="A86" s="17" t="s">
        <v>55</v>
      </c>
      <c r="B86" s="91" t="s">
        <v>702</v>
      </c>
      <c r="C86" s="91" t="s">
        <v>745</v>
      </c>
      <c r="D86" s="91" t="s">
        <v>832</v>
      </c>
      <c r="E86" s="91" t="s">
        <v>859</v>
      </c>
      <c r="F86" s="140" t="s">
        <v>892</v>
      </c>
      <c r="G86" s="55"/>
      <c r="H86" s="91" t="s">
        <v>455</v>
      </c>
      <c r="I86" s="91" t="s">
        <v>545</v>
      </c>
      <c r="J86" s="91" t="s">
        <v>472</v>
      </c>
      <c r="K86" s="91" t="s">
        <v>642</v>
      </c>
      <c r="L86" s="140" t="s">
        <v>643</v>
      </c>
      <c r="M86" s="55"/>
    </row>
    <row r="87" spans="1:13" ht="12.65" customHeight="1">
      <c r="A87" s="17" t="s">
        <v>10</v>
      </c>
      <c r="B87" s="91" t="s">
        <v>703</v>
      </c>
      <c r="C87" s="91" t="s">
        <v>746</v>
      </c>
      <c r="D87" s="91" t="s">
        <v>833</v>
      </c>
      <c r="E87" s="91" t="s">
        <v>860</v>
      </c>
      <c r="F87" s="140" t="s">
        <v>893</v>
      </c>
      <c r="G87" s="55"/>
      <c r="H87" s="91" t="s">
        <v>456</v>
      </c>
      <c r="I87" s="91" t="s">
        <v>546</v>
      </c>
      <c r="J87" s="91" t="s">
        <v>495</v>
      </c>
      <c r="K87" s="91" t="s">
        <v>644</v>
      </c>
      <c r="L87" s="140" t="s">
        <v>645</v>
      </c>
      <c r="M87" s="55"/>
    </row>
    <row r="88" spans="1:13" ht="12.65" customHeight="1">
      <c r="A88" s="17" t="s">
        <v>43</v>
      </c>
      <c r="B88" s="91" t="s">
        <v>67</v>
      </c>
      <c r="C88" s="91" t="s">
        <v>707</v>
      </c>
      <c r="D88" s="91" t="s">
        <v>708</v>
      </c>
      <c r="E88" s="91" t="s">
        <v>817</v>
      </c>
      <c r="F88" s="140" t="s">
        <v>555</v>
      </c>
      <c r="G88" s="55"/>
      <c r="H88" s="91" t="s">
        <v>67</v>
      </c>
      <c r="I88" s="91" t="s">
        <v>67</v>
      </c>
      <c r="J88" s="91" t="s">
        <v>67</v>
      </c>
      <c r="K88" s="91" t="s">
        <v>67</v>
      </c>
      <c r="L88" s="140" t="s">
        <v>67</v>
      </c>
      <c r="M88" s="55"/>
    </row>
    <row r="89" spans="1:13" ht="12.65" customHeight="1">
      <c r="A89" s="17" t="s">
        <v>31</v>
      </c>
      <c r="B89" s="91" t="s">
        <v>704</v>
      </c>
      <c r="C89" s="91" t="s">
        <v>747</v>
      </c>
      <c r="D89" s="91" t="s">
        <v>834</v>
      </c>
      <c r="E89" s="91" t="s">
        <v>861</v>
      </c>
      <c r="F89" s="140" t="s">
        <v>894</v>
      </c>
      <c r="G89" s="55"/>
      <c r="H89" s="91" t="s">
        <v>457</v>
      </c>
      <c r="I89" s="91" t="s">
        <v>547</v>
      </c>
      <c r="J89" s="91" t="s">
        <v>556</v>
      </c>
      <c r="K89" s="91" t="s">
        <v>646</v>
      </c>
      <c r="L89" s="140" t="s">
        <v>647</v>
      </c>
      <c r="M89" s="55"/>
    </row>
    <row r="90" spans="1:13" ht="12.65" customHeight="1">
      <c r="A90" s="141" t="s">
        <v>28</v>
      </c>
      <c r="B90" s="140" t="s">
        <v>698</v>
      </c>
      <c r="C90" s="140" t="s">
        <v>748</v>
      </c>
      <c r="D90" s="140" t="s">
        <v>835</v>
      </c>
      <c r="E90" s="140" t="s">
        <v>862</v>
      </c>
      <c r="F90" s="140" t="s">
        <v>895</v>
      </c>
      <c r="G90" s="15"/>
      <c r="H90" s="140" t="s">
        <v>452</v>
      </c>
      <c r="I90" s="140" t="s">
        <v>543</v>
      </c>
      <c r="J90" s="140" t="s">
        <v>553</v>
      </c>
      <c r="K90" s="140" t="s">
        <v>648</v>
      </c>
      <c r="L90" s="140" t="s">
        <v>649</v>
      </c>
      <c r="M90" s="15"/>
    </row>
    <row r="92" spans="1:13" ht="12.65" customHeight="1">
      <c r="A92" s="111" t="s">
        <v>533</v>
      </c>
      <c r="B92" s="8"/>
      <c r="H92" s="8"/>
    </row>
    <row r="94" spans="1:13" ht="12.65" customHeight="1">
      <c r="A94" s="74"/>
      <c r="B94" s="14" t="s">
        <v>674</v>
      </c>
      <c r="C94" s="14" t="s">
        <v>675</v>
      </c>
      <c r="D94" s="14" t="s">
        <v>676</v>
      </c>
      <c r="E94" s="14" t="s">
        <v>677</v>
      </c>
      <c r="F94" s="90" t="s">
        <v>75</v>
      </c>
      <c r="G94" s="55"/>
      <c r="H94" s="14" t="s">
        <v>444</v>
      </c>
      <c r="I94" s="14" t="s">
        <v>445</v>
      </c>
      <c r="J94" s="14" t="s">
        <v>446</v>
      </c>
      <c r="K94" s="14" t="s">
        <v>447</v>
      </c>
      <c r="L94" s="90" t="s">
        <v>75</v>
      </c>
      <c r="M94" s="55"/>
    </row>
    <row r="95" spans="1:13" ht="12.65" customHeight="1">
      <c r="A95" s="17" t="s">
        <v>30</v>
      </c>
      <c r="B95" s="93" t="s">
        <v>684</v>
      </c>
      <c r="C95" s="91" t="s">
        <v>728</v>
      </c>
      <c r="D95" s="91" t="s">
        <v>822</v>
      </c>
      <c r="E95" s="91" t="s">
        <v>955</v>
      </c>
      <c r="F95" s="140" t="s">
        <v>956</v>
      </c>
      <c r="G95" s="55"/>
      <c r="H95" s="93" t="s">
        <v>471</v>
      </c>
      <c r="I95" s="91" t="s">
        <v>509</v>
      </c>
      <c r="J95" s="91" t="s">
        <v>569</v>
      </c>
      <c r="K95" s="91" t="s">
        <v>664</v>
      </c>
      <c r="L95" s="140" t="s">
        <v>665</v>
      </c>
      <c r="M95" s="55"/>
    </row>
    <row r="96" spans="1:13" ht="12.65" customHeight="1">
      <c r="A96" s="17" t="s">
        <v>55</v>
      </c>
      <c r="B96" s="91" t="s">
        <v>685</v>
      </c>
      <c r="C96" s="91" t="s">
        <v>175</v>
      </c>
      <c r="D96" s="91" t="s">
        <v>823</v>
      </c>
      <c r="E96" s="91" t="s">
        <v>957</v>
      </c>
      <c r="F96" s="140" t="s">
        <v>958</v>
      </c>
      <c r="G96" s="15"/>
      <c r="H96" s="91" t="s">
        <v>472</v>
      </c>
      <c r="I96" s="91" t="s">
        <v>510</v>
      </c>
      <c r="J96" s="91" t="s">
        <v>570</v>
      </c>
      <c r="K96" s="91" t="s">
        <v>571</v>
      </c>
      <c r="L96" s="140" t="s">
        <v>666</v>
      </c>
      <c r="M96" s="15"/>
    </row>
    <row r="97" spans="1:13" ht="12.65" customHeight="1">
      <c r="A97" s="17" t="s">
        <v>10</v>
      </c>
      <c r="B97" s="93" t="s">
        <v>686</v>
      </c>
      <c r="C97" s="91" t="s">
        <v>729</v>
      </c>
      <c r="D97" s="91" t="s">
        <v>824</v>
      </c>
      <c r="E97" s="91" t="s">
        <v>959</v>
      </c>
      <c r="F97" s="140" t="s">
        <v>960</v>
      </c>
      <c r="G97" s="65"/>
      <c r="H97" s="93" t="s">
        <v>473</v>
      </c>
      <c r="I97" s="91" t="s">
        <v>511</v>
      </c>
      <c r="J97" s="91" t="s">
        <v>571</v>
      </c>
      <c r="K97" s="91" t="s">
        <v>667</v>
      </c>
      <c r="L97" s="140" t="s">
        <v>668</v>
      </c>
      <c r="M97" s="65"/>
    </row>
    <row r="98" spans="1:13" ht="12.65" customHeight="1">
      <c r="A98" s="17" t="s">
        <v>43</v>
      </c>
      <c r="B98" s="93" t="s">
        <v>67</v>
      </c>
      <c r="C98" s="91" t="s">
        <v>67</v>
      </c>
      <c r="D98" s="91" t="s">
        <v>67</v>
      </c>
      <c r="E98" s="91" t="s">
        <v>67</v>
      </c>
      <c r="F98" s="140" t="s">
        <v>67</v>
      </c>
      <c r="G98" s="15"/>
      <c r="H98" s="93" t="s">
        <v>67</v>
      </c>
      <c r="I98" s="91" t="s">
        <v>404</v>
      </c>
      <c r="J98" s="91" t="s">
        <v>67</v>
      </c>
      <c r="K98" s="91" t="s">
        <v>67</v>
      </c>
      <c r="L98" s="140" t="s">
        <v>404</v>
      </c>
      <c r="M98" s="15"/>
    </row>
    <row r="99" spans="1:13" ht="12.65" customHeight="1">
      <c r="A99" s="17" t="s">
        <v>56</v>
      </c>
      <c r="B99" s="93" t="s">
        <v>687</v>
      </c>
      <c r="C99" s="91" t="s">
        <v>730</v>
      </c>
      <c r="D99" s="91" t="s">
        <v>825</v>
      </c>
      <c r="E99" s="91" t="s">
        <v>961</v>
      </c>
      <c r="F99" s="140" t="s">
        <v>962</v>
      </c>
      <c r="G99" s="65"/>
      <c r="H99" s="93" t="s">
        <v>474</v>
      </c>
      <c r="I99" s="91" t="s">
        <v>512</v>
      </c>
      <c r="J99" s="91" t="s">
        <v>572</v>
      </c>
      <c r="K99" s="91" t="s">
        <v>669</v>
      </c>
      <c r="L99" s="140" t="s">
        <v>670</v>
      </c>
      <c r="M99" s="65"/>
    </row>
    <row r="100" spans="1:13" ht="12.65" customHeight="1">
      <c r="A100" s="17" t="s">
        <v>514</v>
      </c>
      <c r="B100" s="93" t="s">
        <v>688</v>
      </c>
      <c r="C100" s="91" t="s">
        <v>731</v>
      </c>
      <c r="D100" s="91" t="s">
        <v>826</v>
      </c>
      <c r="E100" s="91" t="s">
        <v>963</v>
      </c>
      <c r="F100" s="140" t="s">
        <v>964</v>
      </c>
      <c r="G100" s="15"/>
      <c r="H100" s="93" t="s">
        <v>573</v>
      </c>
      <c r="I100" s="91" t="s">
        <v>513</v>
      </c>
      <c r="J100" s="91" t="s">
        <v>574</v>
      </c>
      <c r="K100" s="91" t="s">
        <v>671</v>
      </c>
      <c r="L100" s="140" t="s">
        <v>672</v>
      </c>
      <c r="M100" s="15"/>
    </row>
    <row r="101" spans="1:13" ht="12.65" customHeight="1">
      <c r="A101" s="141" t="s">
        <v>28</v>
      </c>
      <c r="B101" s="140" t="s">
        <v>683</v>
      </c>
      <c r="C101" s="140" t="s">
        <v>726</v>
      </c>
      <c r="D101" s="140" t="s">
        <v>820</v>
      </c>
      <c r="E101" s="140" t="s">
        <v>920</v>
      </c>
      <c r="F101" s="140" t="s">
        <v>921</v>
      </c>
      <c r="G101" s="19"/>
      <c r="H101" s="140" t="s">
        <v>563</v>
      </c>
      <c r="I101" s="140" t="s">
        <v>505</v>
      </c>
      <c r="J101" s="140" t="s">
        <v>564</v>
      </c>
      <c r="K101" s="140" t="s">
        <v>657</v>
      </c>
      <c r="L101" s="140" t="s">
        <v>658</v>
      </c>
      <c r="M101" s="19"/>
    </row>
    <row r="103" spans="1:13" ht="12.65" customHeight="1">
      <c r="A103" s="7" t="s">
        <v>539</v>
      </c>
    </row>
    <row r="104" spans="1:13" ht="12.65" customHeight="1">
      <c r="H104" s="7"/>
    </row>
  </sheetData>
  <phoneticPr fontId="0" type="noConversion"/>
  <pageMargins left="0.25" right="0.25" top="1" bottom="1" header="0.5" footer="0.5"/>
  <pageSetup paperSize="5" orientation="landscape" horizontalDpi="1200" verticalDpi="1200" r:id="rId1"/>
  <headerFooter alignWithMargins="0"/>
  <rowBreaks count="1" manualBreakCount="1">
    <brk id="81" max="16383" man="1"/>
  </rowBreaks>
  <ignoredErrors>
    <ignoredError sqref="B75 L41 L52 I14 K74 D97" twoDigitTextYea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9:P61"/>
  <sheetViews>
    <sheetView topLeftCell="A32" zoomScale="81" workbookViewId="0">
      <selection activeCell="R51" sqref="R51"/>
    </sheetView>
  </sheetViews>
  <sheetFormatPr defaultColWidth="8.81640625" defaultRowHeight="10.5"/>
  <cols>
    <col min="1" max="1" width="10.26953125" style="9" customWidth="1"/>
    <col min="2" max="16384" width="8.81640625" style="9"/>
  </cols>
  <sheetData>
    <row r="9" spans="1:10" ht="14">
      <c r="A9" s="130" t="s">
        <v>280</v>
      </c>
    </row>
    <row r="10" spans="1:10">
      <c r="A10" s="10" t="s">
        <v>281</v>
      </c>
    </row>
    <row r="12" spans="1:10">
      <c r="B12" s="110" t="s">
        <v>135</v>
      </c>
      <c r="J12" s="110" t="s">
        <v>136</v>
      </c>
    </row>
    <row r="34" spans="2:16">
      <c r="H34" s="152" t="s">
        <v>293</v>
      </c>
      <c r="O34" s="152"/>
      <c r="P34" s="152" t="s">
        <v>293</v>
      </c>
    </row>
    <row r="35" spans="2:16">
      <c r="B35" s="110" t="s">
        <v>137</v>
      </c>
      <c r="G35" s="152"/>
      <c r="J35" s="110" t="s">
        <v>138</v>
      </c>
    </row>
    <row r="57" spans="2:16">
      <c r="H57" s="152" t="s">
        <v>294</v>
      </c>
      <c r="P57" s="152" t="s">
        <v>294</v>
      </c>
    </row>
    <row r="58" spans="2:16" ht="36" customHeight="1">
      <c r="B58" s="195"/>
      <c r="C58" s="195"/>
      <c r="D58" s="195"/>
      <c r="E58" s="195"/>
      <c r="F58" s="195"/>
      <c r="G58" s="195"/>
      <c r="H58" s="195"/>
      <c r="I58" s="195"/>
      <c r="J58" s="195"/>
      <c r="K58" s="195"/>
    </row>
    <row r="59" spans="2:16" s="95" customFormat="1" ht="24" customHeight="1">
      <c r="B59" s="195"/>
      <c r="C59" s="195"/>
      <c r="D59" s="195"/>
      <c r="E59" s="195"/>
      <c r="F59" s="195"/>
      <c r="G59" s="195"/>
      <c r="H59" s="195"/>
      <c r="I59" s="195"/>
      <c r="J59" s="195"/>
      <c r="K59" s="195"/>
    </row>
    <row r="61" spans="2:16">
      <c r="B61" s="194"/>
      <c r="C61" s="194"/>
      <c r="D61" s="194"/>
      <c r="E61" s="194"/>
      <c r="F61" s="194"/>
      <c r="G61" s="194"/>
      <c r="H61" s="194"/>
      <c r="I61" s="194"/>
      <c r="J61" s="194"/>
      <c r="K61" s="194"/>
    </row>
  </sheetData>
  <mergeCells count="3">
    <mergeCell ref="B61:K61"/>
    <mergeCell ref="B59:K59"/>
    <mergeCell ref="B58:K58"/>
  </mergeCells>
  <pageMargins left="0.7" right="0.7" top="0.75" bottom="0.75" header="0.3" footer="0.3"/>
  <pageSetup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9:P65"/>
  <sheetViews>
    <sheetView zoomScale="70" workbookViewId="0">
      <selection activeCell="I48" sqref="I48"/>
    </sheetView>
  </sheetViews>
  <sheetFormatPr defaultColWidth="8.81640625" defaultRowHeight="10.5"/>
  <cols>
    <col min="1" max="1" width="10.26953125" style="9" customWidth="1"/>
    <col min="2" max="16384" width="8.81640625" style="9"/>
  </cols>
  <sheetData>
    <row r="9" spans="1:10" ht="14">
      <c r="A9" s="130" t="s">
        <v>282</v>
      </c>
    </row>
    <row r="10" spans="1:10">
      <c r="A10" s="10" t="s">
        <v>281</v>
      </c>
    </row>
    <row r="13" spans="1:10">
      <c r="B13" s="110" t="s">
        <v>140</v>
      </c>
      <c r="J13" s="110" t="s">
        <v>141</v>
      </c>
    </row>
    <row r="34" spans="2:16">
      <c r="H34" s="152" t="s">
        <v>293</v>
      </c>
      <c r="P34" s="152" t="s">
        <v>293</v>
      </c>
    </row>
    <row r="36" spans="2:16">
      <c r="B36" s="110" t="s">
        <v>142</v>
      </c>
      <c r="J36" s="110" t="s">
        <v>143</v>
      </c>
    </row>
    <row r="58" spans="2:16">
      <c r="H58" s="152" t="s">
        <v>293</v>
      </c>
      <c r="P58" s="152" t="s">
        <v>293</v>
      </c>
    </row>
    <row r="60" spans="2:16" ht="36" customHeight="1">
      <c r="B60" s="195"/>
      <c r="C60" s="195"/>
      <c r="D60" s="195"/>
      <c r="E60" s="195"/>
      <c r="F60" s="195"/>
      <c r="G60" s="195"/>
      <c r="H60" s="195"/>
      <c r="I60" s="195"/>
      <c r="J60" s="195"/>
      <c r="K60" s="195"/>
      <c r="L60" s="195"/>
    </row>
    <row r="61" spans="2:16" ht="12" customHeight="1">
      <c r="B61" s="195"/>
      <c r="C61" s="195"/>
      <c r="D61" s="195"/>
      <c r="E61" s="195"/>
      <c r="F61" s="195"/>
      <c r="G61" s="195"/>
      <c r="H61" s="195"/>
      <c r="I61" s="195"/>
      <c r="J61" s="195"/>
      <c r="K61" s="195"/>
      <c r="L61" s="195"/>
    </row>
    <row r="62" spans="2:16" s="95" customFormat="1" ht="12" customHeight="1">
      <c r="B62" s="195"/>
      <c r="C62" s="195"/>
      <c r="D62" s="195"/>
      <c r="E62" s="195"/>
      <c r="F62" s="195"/>
      <c r="G62" s="195"/>
      <c r="H62" s="195"/>
      <c r="I62" s="195"/>
      <c r="J62" s="195"/>
      <c r="K62" s="195"/>
      <c r="L62" s="195"/>
    </row>
    <row r="63" spans="2:16" s="95" customFormat="1" ht="12" customHeight="1">
      <c r="B63" s="195"/>
      <c r="C63" s="195"/>
      <c r="D63" s="195"/>
      <c r="E63" s="195"/>
      <c r="F63" s="195"/>
      <c r="G63" s="195"/>
      <c r="H63" s="195"/>
      <c r="I63" s="195"/>
      <c r="J63" s="195"/>
      <c r="K63" s="195"/>
      <c r="L63" s="195"/>
    </row>
    <row r="64" spans="2:16" s="95" customFormat="1" ht="33.75" customHeight="1">
      <c r="B64" s="195"/>
      <c r="C64" s="195"/>
      <c r="D64" s="195"/>
      <c r="E64" s="195"/>
      <c r="F64" s="195"/>
      <c r="G64" s="195"/>
      <c r="H64" s="195"/>
      <c r="I64" s="195"/>
      <c r="J64" s="195"/>
      <c r="K64" s="195"/>
      <c r="L64" s="195"/>
    </row>
    <row r="65" spans="2:12">
      <c r="B65" s="195"/>
      <c r="C65" s="195"/>
      <c r="D65" s="195"/>
      <c r="E65" s="195"/>
      <c r="F65" s="195"/>
      <c r="G65" s="195"/>
      <c r="H65" s="195"/>
      <c r="I65" s="195"/>
      <c r="J65" s="195"/>
      <c r="K65" s="195"/>
      <c r="L65" s="195"/>
    </row>
  </sheetData>
  <mergeCells count="6">
    <mergeCell ref="B62:L62"/>
    <mergeCell ref="B60:L60"/>
    <mergeCell ref="B61:L61"/>
    <mergeCell ref="B64:L64"/>
    <mergeCell ref="B65:L65"/>
    <mergeCell ref="B63:L63"/>
  </mergeCells>
  <pageMargins left="0.7" right="0.7" top="0.75" bottom="0.75" header="0.3" footer="0.3"/>
  <pageSetup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9:P56"/>
  <sheetViews>
    <sheetView topLeftCell="A40" zoomScale="72" workbookViewId="0">
      <selection activeCell="P50" sqref="P50"/>
    </sheetView>
  </sheetViews>
  <sheetFormatPr defaultColWidth="8.81640625" defaultRowHeight="10.5"/>
  <cols>
    <col min="1" max="1" width="10.26953125" style="9" customWidth="1"/>
    <col min="2" max="16384" width="8.81640625" style="9"/>
  </cols>
  <sheetData>
    <row r="9" spans="1:10" ht="14">
      <c r="A9" s="130" t="s">
        <v>283</v>
      </c>
    </row>
    <row r="10" spans="1:10">
      <c r="A10" s="10" t="s">
        <v>281</v>
      </c>
    </row>
    <row r="12" spans="1:10">
      <c r="B12" s="114" t="s">
        <v>145</v>
      </c>
      <c r="J12" s="114" t="s">
        <v>387</v>
      </c>
    </row>
    <row r="33" spans="2:16">
      <c r="H33" s="152" t="s">
        <v>293</v>
      </c>
      <c r="P33" s="152" t="s">
        <v>293</v>
      </c>
    </row>
    <row r="34" spans="2:16">
      <c r="B34" s="114" t="s">
        <v>212</v>
      </c>
      <c r="J34" s="114" t="s">
        <v>236</v>
      </c>
    </row>
    <row r="56" spans="8:16">
      <c r="H56" s="152" t="s">
        <v>295</v>
      </c>
      <c r="P56" s="152" t="s">
        <v>295</v>
      </c>
    </row>
  </sheetData>
  <pageMargins left="0.7" right="0.7" top="0.75" bottom="0.75" header="0.3" footer="0.3"/>
  <pageSetup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9:P90"/>
  <sheetViews>
    <sheetView topLeftCell="A5" zoomScale="54" workbookViewId="0">
      <selection activeCell="R46" sqref="R46"/>
    </sheetView>
  </sheetViews>
  <sheetFormatPr defaultColWidth="8.81640625" defaultRowHeight="10.5"/>
  <cols>
    <col min="1" max="1" width="10.26953125" style="9" customWidth="1"/>
    <col min="2" max="16384" width="8.81640625" style="9"/>
  </cols>
  <sheetData>
    <row r="9" spans="1:10" ht="14">
      <c r="A9" s="130" t="s">
        <v>284</v>
      </c>
    </row>
    <row r="12" spans="1:10">
      <c r="B12" s="114" t="s">
        <v>147</v>
      </c>
      <c r="J12" s="114" t="s">
        <v>148</v>
      </c>
    </row>
    <row r="34" spans="2:16">
      <c r="H34" s="152" t="s">
        <v>293</v>
      </c>
      <c r="P34" s="152" t="s">
        <v>293</v>
      </c>
    </row>
    <row r="35" spans="2:16" ht="35.25" customHeight="1">
      <c r="B35" s="195" t="s">
        <v>587</v>
      </c>
      <c r="C35" s="195"/>
      <c r="D35" s="195"/>
      <c r="E35" s="195"/>
      <c r="F35" s="195"/>
      <c r="G35" s="195"/>
      <c r="H35" s="195"/>
      <c r="J35" s="195" t="s">
        <v>590</v>
      </c>
      <c r="K35" s="195"/>
      <c r="L35" s="195"/>
      <c r="M35" s="195"/>
      <c r="N35" s="195"/>
      <c r="O35" s="195"/>
      <c r="P35" s="195"/>
    </row>
    <row r="36" spans="2:16" ht="24" customHeight="1">
      <c r="B36" s="195" t="s">
        <v>588</v>
      </c>
      <c r="C36" s="195"/>
      <c r="D36" s="195"/>
      <c r="E36" s="195"/>
      <c r="F36" s="195"/>
      <c r="G36" s="195"/>
      <c r="H36" s="195"/>
      <c r="J36" s="196" t="s">
        <v>591</v>
      </c>
      <c r="K36" s="196"/>
      <c r="L36" s="196"/>
      <c r="M36" s="196"/>
      <c r="N36" s="196"/>
      <c r="O36" s="196"/>
      <c r="P36" s="196"/>
    </row>
    <row r="37" spans="2:16" ht="24" customHeight="1">
      <c r="B37" s="195" t="s">
        <v>589</v>
      </c>
      <c r="C37" s="195"/>
      <c r="D37" s="195"/>
      <c r="E37" s="195"/>
      <c r="F37" s="195"/>
      <c r="G37" s="195"/>
      <c r="H37" s="195"/>
      <c r="J37" s="195" t="s">
        <v>592</v>
      </c>
      <c r="K37" s="195"/>
      <c r="L37" s="195"/>
      <c r="M37" s="195"/>
      <c r="N37" s="195"/>
      <c r="O37" s="195"/>
      <c r="P37" s="195"/>
    </row>
    <row r="38" spans="2:16" ht="24" customHeight="1">
      <c r="B38" s="195"/>
      <c r="C38" s="195"/>
      <c r="D38" s="195"/>
      <c r="E38" s="195"/>
      <c r="F38" s="195"/>
      <c r="G38" s="195"/>
      <c r="H38" s="195"/>
      <c r="J38" s="195"/>
      <c r="K38" s="195"/>
      <c r="L38" s="195"/>
      <c r="M38" s="195"/>
      <c r="N38" s="195"/>
      <c r="O38" s="195"/>
      <c r="P38" s="195"/>
    </row>
    <row r="41" spans="2:16">
      <c r="B41" s="114" t="s">
        <v>149</v>
      </c>
      <c r="J41" s="114" t="s">
        <v>434</v>
      </c>
    </row>
    <row r="63" spans="2:16">
      <c r="H63" s="152" t="s">
        <v>293</v>
      </c>
      <c r="P63" s="152" t="s">
        <v>293</v>
      </c>
    </row>
    <row r="64" spans="2:16" ht="24" customHeight="1">
      <c r="B64" s="195" t="s">
        <v>593</v>
      </c>
      <c r="C64" s="195"/>
      <c r="D64" s="195"/>
      <c r="E64" s="195"/>
      <c r="F64" s="195"/>
      <c r="G64" s="195"/>
      <c r="H64" s="195"/>
      <c r="J64" s="195"/>
      <c r="K64" s="195"/>
      <c r="L64" s="195"/>
      <c r="M64" s="195"/>
      <c r="N64" s="195"/>
      <c r="O64" s="195"/>
      <c r="P64" s="195"/>
    </row>
    <row r="65" spans="2:16" ht="24" customHeight="1">
      <c r="B65" s="195" t="s">
        <v>594</v>
      </c>
      <c r="C65" s="195"/>
      <c r="D65" s="195"/>
      <c r="E65" s="195"/>
      <c r="F65" s="195"/>
      <c r="G65" s="195"/>
      <c r="H65" s="195"/>
      <c r="J65" s="195"/>
      <c r="K65" s="195"/>
      <c r="L65" s="195"/>
      <c r="M65" s="195"/>
      <c r="N65" s="195"/>
      <c r="O65" s="195"/>
      <c r="P65" s="195"/>
    </row>
    <row r="69" spans="2:16">
      <c r="B69" s="156"/>
    </row>
    <row r="90" spans="8:8">
      <c r="H90" s="152"/>
    </row>
  </sheetData>
  <mergeCells count="12">
    <mergeCell ref="B65:H65"/>
    <mergeCell ref="J64:P64"/>
    <mergeCell ref="J65:P65"/>
    <mergeCell ref="J35:P35"/>
    <mergeCell ref="J36:P36"/>
    <mergeCell ref="J37:P37"/>
    <mergeCell ref="J38:P38"/>
    <mergeCell ref="B35:H35"/>
    <mergeCell ref="B36:H36"/>
    <mergeCell ref="B37:H37"/>
    <mergeCell ref="B64:H64"/>
    <mergeCell ref="B38:H38"/>
  </mergeCells>
  <pageMargins left="0.7" right="0.7" top="0.75" bottom="0.75" header="0.3" footer="0.3"/>
  <pageSetup scale="59" orientation="landscape" r:id="rId1"/>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9:P65"/>
  <sheetViews>
    <sheetView topLeftCell="A4" zoomScale="61" workbookViewId="0">
      <selection activeCell="S17" sqref="S17"/>
    </sheetView>
  </sheetViews>
  <sheetFormatPr defaultColWidth="8.81640625" defaultRowHeight="10.5"/>
  <cols>
    <col min="1" max="1" width="10.26953125" style="9" customWidth="1"/>
    <col min="2" max="16384" width="8.81640625" style="9"/>
  </cols>
  <sheetData>
    <row r="9" spans="1:10" ht="14">
      <c r="A9" s="130" t="s">
        <v>285</v>
      </c>
    </row>
    <row r="12" spans="1:10">
      <c r="B12" s="114" t="s">
        <v>252</v>
      </c>
      <c r="J12" s="114" t="s">
        <v>237</v>
      </c>
    </row>
    <row r="13" spans="1:10">
      <c r="J13" s="7"/>
    </row>
    <row r="29" spans="11:11">
      <c r="K29" s="150"/>
    </row>
    <row r="32" spans="11:11">
      <c r="K32" s="150"/>
    </row>
    <row r="34" spans="2:16">
      <c r="H34" s="152" t="s">
        <v>293</v>
      </c>
      <c r="P34" s="152" t="s">
        <v>293</v>
      </c>
    </row>
    <row r="35" spans="2:16" ht="48.75" customHeight="1">
      <c r="B35" s="197" t="s">
        <v>584</v>
      </c>
      <c r="C35" s="197"/>
      <c r="D35" s="197"/>
      <c r="E35" s="197"/>
      <c r="F35" s="197"/>
      <c r="G35" s="197"/>
      <c r="H35" s="197"/>
      <c r="I35" s="96"/>
      <c r="J35" s="197" t="s">
        <v>585</v>
      </c>
      <c r="K35" s="197"/>
      <c r="L35" s="197"/>
      <c r="M35" s="197"/>
      <c r="N35" s="197"/>
      <c r="O35" s="197"/>
    </row>
    <row r="36" spans="2:16" ht="24" customHeight="1">
      <c r="B36" s="197"/>
      <c r="C36" s="197"/>
      <c r="D36" s="197"/>
      <c r="E36" s="197"/>
      <c r="F36" s="197"/>
      <c r="G36" s="197"/>
      <c r="H36" s="197"/>
      <c r="I36" s="96"/>
      <c r="J36" s="197"/>
      <c r="K36" s="197"/>
      <c r="L36" s="197"/>
      <c r="M36" s="197"/>
      <c r="N36" s="197"/>
      <c r="O36" s="197"/>
    </row>
    <row r="40" spans="2:16">
      <c r="B40" s="114" t="s">
        <v>238</v>
      </c>
      <c r="J40" s="114"/>
    </row>
    <row r="62" spans="2:16">
      <c r="H62" s="152" t="s">
        <v>293</v>
      </c>
      <c r="P62" s="152"/>
    </row>
    <row r="64" spans="2:16" ht="32.25" customHeight="1">
      <c r="B64" s="197" t="s">
        <v>586</v>
      </c>
      <c r="C64" s="197"/>
      <c r="D64" s="197"/>
      <c r="E64" s="197"/>
      <c r="F64" s="197"/>
      <c r="G64" s="197"/>
      <c r="H64" s="197"/>
      <c r="J64" s="197"/>
      <c r="K64" s="197"/>
      <c r="L64" s="197"/>
      <c r="M64" s="197"/>
      <c r="N64" s="197"/>
      <c r="O64" s="197"/>
      <c r="P64" s="197"/>
    </row>
    <row r="65" spans="2:8" ht="31.5" customHeight="1">
      <c r="B65" s="197" t="s">
        <v>595</v>
      </c>
      <c r="C65" s="197"/>
      <c r="D65" s="197"/>
      <c r="E65" s="197"/>
      <c r="F65" s="197"/>
      <c r="G65" s="197"/>
      <c r="H65" s="197"/>
    </row>
  </sheetData>
  <mergeCells count="7">
    <mergeCell ref="B65:H65"/>
    <mergeCell ref="J64:P64"/>
    <mergeCell ref="B35:H35"/>
    <mergeCell ref="B36:H36"/>
    <mergeCell ref="J35:O35"/>
    <mergeCell ref="J36:O36"/>
    <mergeCell ref="B64:H64"/>
  </mergeCells>
  <pageMargins left="0.7" right="0.7" top="0.75" bottom="0.75" header="0.3" footer="0.3"/>
  <pageSetup scale="6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9:P78"/>
  <sheetViews>
    <sheetView topLeftCell="A12" zoomScale="64" workbookViewId="0">
      <selection activeCell="H30" sqref="H30"/>
    </sheetView>
  </sheetViews>
  <sheetFormatPr defaultColWidth="8.81640625" defaultRowHeight="10.5"/>
  <cols>
    <col min="1" max="1" width="10.26953125" style="9" customWidth="1"/>
    <col min="2" max="16384" width="8.81640625" style="9"/>
  </cols>
  <sheetData>
    <row r="9" spans="1:12" ht="14">
      <c r="A9" s="130" t="s">
        <v>286</v>
      </c>
    </row>
    <row r="12" spans="1:12">
      <c r="B12" s="114" t="s">
        <v>88</v>
      </c>
      <c r="J12" s="114" t="s">
        <v>89</v>
      </c>
      <c r="L12" s="7"/>
    </row>
    <row r="33" spans="2:16">
      <c r="H33" s="152" t="s">
        <v>296</v>
      </c>
      <c r="P33" s="152" t="s">
        <v>296</v>
      </c>
    </row>
    <row r="34" spans="2:16">
      <c r="B34" s="114" t="s">
        <v>435</v>
      </c>
      <c r="J34" s="114" t="s">
        <v>436</v>
      </c>
    </row>
    <row r="36" spans="2:16">
      <c r="B36" s="7"/>
      <c r="L36" s="7"/>
    </row>
    <row r="55" spans="2:16">
      <c r="H55" s="152" t="s">
        <v>297</v>
      </c>
      <c r="P55" s="152" t="s">
        <v>297</v>
      </c>
    </row>
    <row r="56" spans="2:16">
      <c r="B56" s="114" t="s">
        <v>239</v>
      </c>
      <c r="J56" s="7"/>
      <c r="P56" s="152"/>
    </row>
    <row r="78" spans="8:8">
      <c r="H78" s="152" t="s">
        <v>293</v>
      </c>
    </row>
  </sheetData>
  <pageMargins left="0.7" right="0.7" top="0.75" bottom="0.75" header="0.3" footer="0.3"/>
  <pageSetup scale="5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9:P58"/>
  <sheetViews>
    <sheetView topLeftCell="A27" zoomScale="71" zoomScaleNormal="40" workbookViewId="0">
      <selection activeCell="I46" sqref="I46"/>
    </sheetView>
  </sheetViews>
  <sheetFormatPr defaultColWidth="8.81640625" defaultRowHeight="10.5"/>
  <cols>
    <col min="1" max="1" width="10.26953125" style="9" customWidth="1"/>
    <col min="2" max="16384" width="8.81640625" style="9"/>
  </cols>
  <sheetData>
    <row r="9" spans="1:10" ht="14">
      <c r="A9" s="130" t="s">
        <v>287</v>
      </c>
    </row>
    <row r="12" spans="1:10">
      <c r="B12" s="114" t="s">
        <v>99</v>
      </c>
      <c r="J12" s="114" t="s">
        <v>100</v>
      </c>
    </row>
    <row r="34" spans="2:16">
      <c r="H34" s="152" t="s">
        <v>293</v>
      </c>
      <c r="P34" s="152" t="s">
        <v>293</v>
      </c>
    </row>
    <row r="36" spans="2:16">
      <c r="B36" s="114" t="s">
        <v>101</v>
      </c>
      <c r="J36" s="7"/>
    </row>
    <row r="58" spans="8:8">
      <c r="H58" s="152" t="s">
        <v>293</v>
      </c>
    </row>
  </sheetData>
  <pageMargins left="0.7" right="0.7" top="0.75" bottom="0.75" header="0.3" footer="0.3"/>
  <pageSetup scale="5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8:R58"/>
  <sheetViews>
    <sheetView workbookViewId="0">
      <selection activeCell="D64" sqref="D64"/>
    </sheetView>
  </sheetViews>
  <sheetFormatPr defaultColWidth="8.81640625" defaultRowHeight="12.65" customHeight="1"/>
  <cols>
    <col min="1" max="1" width="18.7265625" style="9" customWidth="1"/>
    <col min="2" max="18" width="7.7265625" style="9" customWidth="1"/>
    <col min="19" max="16384" width="8.81640625" style="9"/>
  </cols>
  <sheetData>
    <row r="8" spans="1:11" ht="12.65" customHeight="1">
      <c r="A8" s="130" t="s">
        <v>0</v>
      </c>
    </row>
    <row r="9" spans="1:11" ht="12.65" customHeight="1">
      <c r="A9" s="10" t="s">
        <v>5</v>
      </c>
    </row>
    <row r="10" spans="1:11" ht="12.65" customHeight="1">
      <c r="A10" s="114"/>
    </row>
    <row r="11" spans="1:11" ht="12.65" customHeight="1">
      <c r="A11" s="114" t="s">
        <v>86</v>
      </c>
    </row>
    <row r="12" spans="1:11" ht="12.65" customHeight="1">
      <c r="A12" s="28"/>
    </row>
    <row r="13" spans="1:11" ht="12.65" customHeight="1">
      <c r="A13" s="13"/>
      <c r="B13" s="32" t="s">
        <v>6</v>
      </c>
      <c r="C13" s="32" t="s">
        <v>7</v>
      </c>
      <c r="D13" s="32" t="s">
        <v>8</v>
      </c>
      <c r="E13" s="32" t="s">
        <v>9</v>
      </c>
      <c r="F13" s="32" t="s">
        <v>75</v>
      </c>
      <c r="H13" s="8"/>
      <c r="I13" s="8"/>
      <c r="J13" s="8"/>
      <c r="K13" s="8"/>
    </row>
    <row r="14" spans="1:11" ht="12.65" customHeight="1">
      <c r="A14" s="17">
        <v>2010</v>
      </c>
      <c r="B14" s="18">
        <v>32.090090000000004</v>
      </c>
      <c r="C14" s="18">
        <v>35.674959999999999</v>
      </c>
      <c r="D14" s="18">
        <v>38.826610000000002</v>
      </c>
      <c r="E14" s="18">
        <v>38.776989999999998</v>
      </c>
      <c r="F14" s="116">
        <f t="shared" ref="F14:F19" si="0">SUM(B14:E14)</f>
        <v>145.36865</v>
      </c>
    </row>
    <row r="15" spans="1:11" ht="12.65" customHeight="1">
      <c r="A15" s="17">
        <v>2011</v>
      </c>
      <c r="B15" s="18">
        <v>35.384079999999997</v>
      </c>
      <c r="C15" s="18">
        <v>38.616379999999999</v>
      </c>
      <c r="D15" s="18">
        <v>56.7</v>
      </c>
      <c r="E15" s="18">
        <v>100.04431</v>
      </c>
      <c r="F15" s="116">
        <f t="shared" si="0"/>
        <v>230.74477000000002</v>
      </c>
      <c r="H15" s="97"/>
    </row>
    <row r="16" spans="1:11" ht="12.65" customHeight="1">
      <c r="A16" s="17">
        <v>2012</v>
      </c>
      <c r="B16" s="18">
        <v>116.97224</v>
      </c>
      <c r="C16" s="18">
        <v>106.09546</v>
      </c>
      <c r="D16" s="18">
        <v>80.338499999999996</v>
      </c>
      <c r="E16" s="18">
        <v>53.750959999999999</v>
      </c>
      <c r="F16" s="116">
        <f t="shared" si="0"/>
        <v>357.15716000000003</v>
      </c>
      <c r="H16" s="97"/>
    </row>
    <row r="17" spans="1:18" ht="12.65" customHeight="1">
      <c r="A17" s="17">
        <v>2013</v>
      </c>
      <c r="B17" s="18">
        <v>45.399630000000002</v>
      </c>
      <c r="C17" s="18">
        <v>50.228049999999996</v>
      </c>
      <c r="D17" s="18">
        <v>54.035510000000002</v>
      </c>
      <c r="E17" s="18">
        <v>38.050829999999991</v>
      </c>
      <c r="F17" s="116">
        <f t="shared" si="0"/>
        <v>187.71401999999998</v>
      </c>
      <c r="H17" s="97"/>
    </row>
    <row r="18" spans="1:18" ht="12.65" customHeight="1">
      <c r="A18" s="17">
        <v>2014</v>
      </c>
      <c r="B18" s="18">
        <v>53.945240000000005</v>
      </c>
      <c r="C18" s="18">
        <v>62.643519999999995</v>
      </c>
      <c r="D18" s="18">
        <v>68.731940000000009</v>
      </c>
      <c r="E18" s="18">
        <v>81.842420000000004</v>
      </c>
      <c r="F18" s="116">
        <f t="shared" si="0"/>
        <v>267.16312000000005</v>
      </c>
      <c r="H18" s="97"/>
    </row>
    <row r="19" spans="1:18" ht="12.65" customHeight="1">
      <c r="A19" s="17">
        <v>2015</v>
      </c>
      <c r="B19" s="18">
        <v>82.272279999999995</v>
      </c>
      <c r="C19" s="18">
        <v>102.87345999999999</v>
      </c>
      <c r="D19" s="18">
        <v>100.05350999999999</v>
      </c>
      <c r="E19" s="18">
        <v>114.28125</v>
      </c>
      <c r="F19" s="116">
        <f t="shared" si="0"/>
        <v>399.48050000000001</v>
      </c>
      <c r="H19" s="97"/>
    </row>
    <row r="20" spans="1:18" ht="12.65" customHeight="1">
      <c r="A20" s="17">
        <v>2016</v>
      </c>
      <c r="B20" s="18">
        <v>95.820120000000017</v>
      </c>
      <c r="C20" s="18">
        <v>120.08901</v>
      </c>
      <c r="D20" s="18">
        <v>135.82598999999999</v>
      </c>
      <c r="E20" s="18">
        <v>94.146479999999997</v>
      </c>
      <c r="F20" s="116">
        <f t="shared" ref="F20" si="1">SUM(B20:E20)</f>
        <v>445.88159999999999</v>
      </c>
      <c r="G20" s="97"/>
      <c r="H20" s="97"/>
    </row>
    <row r="21" spans="1:18" ht="12.65" customHeight="1">
      <c r="A21" s="17">
        <v>2017</v>
      </c>
      <c r="B21" s="18">
        <v>82.335219999999993</v>
      </c>
      <c r="C21" s="18">
        <v>68.448930000000004</v>
      </c>
      <c r="D21" s="18">
        <v>67.244540000000001</v>
      </c>
      <c r="E21" s="18">
        <v>75.039149999999992</v>
      </c>
      <c r="F21" s="116">
        <f t="shared" ref="F21" si="2">SUM(B21:E21)</f>
        <v>293.06783999999999</v>
      </c>
      <c r="G21" s="97"/>
      <c r="H21" s="97"/>
    </row>
    <row r="22" spans="1:18" ht="12.65" customHeight="1">
      <c r="A22" s="17">
        <v>2018</v>
      </c>
      <c r="B22" s="18">
        <v>68.226210000000009</v>
      </c>
      <c r="C22" s="18">
        <v>109.36801</v>
      </c>
      <c r="D22" s="18">
        <v>129.12338</v>
      </c>
      <c r="E22" s="18">
        <v>97.619320000000002</v>
      </c>
      <c r="F22" s="116">
        <f t="shared" ref="F22" si="3">SUM(B22:E22)</f>
        <v>404.33692000000002</v>
      </c>
      <c r="G22" s="97"/>
      <c r="H22" s="97"/>
    </row>
    <row r="23" spans="1:18" ht="12.65" customHeight="1">
      <c r="A23" s="17">
        <v>2019</v>
      </c>
      <c r="B23" s="18">
        <v>158.49643</v>
      </c>
      <c r="C23" s="18">
        <v>149.87592000000001</v>
      </c>
      <c r="D23" s="18"/>
      <c r="E23" s="18"/>
      <c r="F23" s="116">
        <f t="shared" ref="F23" si="4">SUM(B23:E23)</f>
        <v>308.37234999999998</v>
      </c>
      <c r="G23" s="97"/>
      <c r="H23" s="97"/>
    </row>
    <row r="24" spans="1:18" ht="12.65" customHeight="1">
      <c r="B24" s="97"/>
      <c r="C24" s="97"/>
      <c r="D24" s="97"/>
      <c r="E24" s="98"/>
      <c r="F24" s="97"/>
    </row>
    <row r="25" spans="1:18" ht="12.65" customHeight="1">
      <c r="A25" s="114" t="s">
        <v>200</v>
      </c>
    </row>
    <row r="26" spans="1:18" ht="12.65" customHeight="1">
      <c r="A26" s="7"/>
      <c r="G26" s="64"/>
    </row>
    <row r="27" spans="1:18" ht="12.65" customHeight="1">
      <c r="A27" s="13"/>
      <c r="B27" s="14" t="s">
        <v>674</v>
      </c>
      <c r="C27" s="14" t="s">
        <v>675</v>
      </c>
      <c r="D27" s="14" t="s">
        <v>676</v>
      </c>
      <c r="E27" s="14" t="s">
        <v>677</v>
      </c>
      <c r="F27" s="32" t="s">
        <v>75</v>
      </c>
      <c r="G27" s="15"/>
      <c r="H27" s="32" t="s">
        <v>444</v>
      </c>
      <c r="I27" s="32" t="s">
        <v>445</v>
      </c>
      <c r="J27" s="32" t="s">
        <v>446</v>
      </c>
      <c r="K27" s="32" t="s">
        <v>447</v>
      </c>
      <c r="L27" s="32" t="s">
        <v>75</v>
      </c>
      <c r="N27" s="32">
        <v>2017</v>
      </c>
      <c r="O27" s="32">
        <v>2016</v>
      </c>
      <c r="P27" s="32">
        <v>2015</v>
      </c>
      <c r="Q27" s="32">
        <v>2014</v>
      </c>
      <c r="R27" s="32">
        <v>2013</v>
      </c>
    </row>
    <row r="28" spans="1:18" ht="12.65" customHeight="1">
      <c r="A28" s="17" t="s">
        <v>15</v>
      </c>
      <c r="B28" s="18">
        <v>108.40387</v>
      </c>
      <c r="C28" s="18">
        <v>102.03710000000001</v>
      </c>
      <c r="D28" s="18"/>
      <c r="E28" s="18"/>
      <c r="F28" s="116">
        <f t="shared" ref="F28:F32" si="5">SUM(B28:E28)</f>
        <v>210.44096999999999</v>
      </c>
      <c r="G28" s="15"/>
      <c r="H28" s="18">
        <v>56.150349999999996</v>
      </c>
      <c r="I28" s="18">
        <v>70.56483999999999</v>
      </c>
      <c r="J28" s="18">
        <v>84.513899999999992</v>
      </c>
      <c r="K28" s="18">
        <v>67.844850000000008</v>
      </c>
      <c r="L28" s="116">
        <v>279.07393999999999</v>
      </c>
      <c r="N28" s="116">
        <v>215.8862</v>
      </c>
      <c r="O28" s="116">
        <v>219.88403</v>
      </c>
      <c r="P28" s="116">
        <v>182.49451999999999</v>
      </c>
      <c r="Q28" s="116">
        <v>92.643250000000009</v>
      </c>
      <c r="R28" s="116">
        <v>60.761449999999996</v>
      </c>
    </row>
    <row r="29" spans="1:18" ht="12.65" customHeight="1">
      <c r="A29" s="17" t="s">
        <v>16</v>
      </c>
      <c r="B29" s="18">
        <v>2.1497199999999999</v>
      </c>
      <c r="C29" s="18">
        <v>0</v>
      </c>
      <c r="D29" s="18"/>
      <c r="E29" s="18"/>
      <c r="F29" s="116">
        <f t="shared" si="5"/>
        <v>2.1497199999999999</v>
      </c>
      <c r="G29" s="15"/>
      <c r="H29" s="18">
        <v>4.7379100000000003</v>
      </c>
      <c r="I29" s="18">
        <v>4.4687299999999999</v>
      </c>
      <c r="J29" s="18">
        <v>3.0140599999999997</v>
      </c>
      <c r="K29" s="18">
        <v>1.52092</v>
      </c>
      <c r="L29" s="116">
        <v>13.741620000000001</v>
      </c>
      <c r="N29" s="116">
        <v>20.568719999999999</v>
      </c>
      <c r="O29" s="116">
        <v>19.107710000000001</v>
      </c>
      <c r="P29" s="116">
        <v>19.65307</v>
      </c>
      <c r="Q29" s="116">
        <v>21.975749999999998</v>
      </c>
      <c r="R29" s="116">
        <v>12.342410000000001</v>
      </c>
    </row>
    <row r="30" spans="1:18" ht="12.65" customHeight="1">
      <c r="A30" s="17" t="s">
        <v>18</v>
      </c>
      <c r="B30" s="18">
        <v>44.645339999999997</v>
      </c>
      <c r="C30" s="18">
        <v>44.107570000000003</v>
      </c>
      <c r="D30" s="18"/>
      <c r="E30" s="18"/>
      <c r="F30" s="116">
        <f t="shared" si="5"/>
        <v>88.75291</v>
      </c>
      <c r="G30" s="94"/>
      <c r="H30" s="18">
        <v>3.3067600000000001</v>
      </c>
      <c r="I30" s="18">
        <v>30.44603</v>
      </c>
      <c r="J30" s="18">
        <v>37.697660000000006</v>
      </c>
      <c r="K30" s="18">
        <v>25.536930000000002</v>
      </c>
      <c r="L30" s="116">
        <v>96.987380000000002</v>
      </c>
      <c r="N30" s="116">
        <v>30.752599999999997</v>
      </c>
      <c r="O30" s="116">
        <v>185.6172</v>
      </c>
      <c r="P30" s="116">
        <v>186.52001999999999</v>
      </c>
      <c r="Q30" s="116">
        <v>143.74871999999999</v>
      </c>
      <c r="R30" s="116">
        <v>113.73226</v>
      </c>
    </row>
    <row r="31" spans="1:18" ht="12.65" customHeight="1">
      <c r="A31" s="17" t="s">
        <v>20</v>
      </c>
      <c r="B31" s="18">
        <v>3.2974999999999999</v>
      </c>
      <c r="C31" s="18">
        <v>3.7312500000000002</v>
      </c>
      <c r="D31" s="18"/>
      <c r="E31" s="18"/>
      <c r="F31" s="116">
        <f t="shared" si="5"/>
        <v>7.0287500000000005</v>
      </c>
      <c r="G31" s="55"/>
      <c r="H31" s="18">
        <v>4.0311900000000005</v>
      </c>
      <c r="I31" s="18">
        <v>3.8884099999999999</v>
      </c>
      <c r="J31" s="18">
        <v>3.89777</v>
      </c>
      <c r="K31" s="18">
        <v>2.7166100000000002</v>
      </c>
      <c r="L31" s="116">
        <v>14.53398</v>
      </c>
      <c r="N31" s="116">
        <v>17.88439</v>
      </c>
      <c r="O31" s="116">
        <v>9.8530999999999995</v>
      </c>
      <c r="P31" s="116">
        <v>8.6980500000000003</v>
      </c>
      <c r="Q31" s="116">
        <v>8.7954100000000004</v>
      </c>
      <c r="R31" s="116">
        <v>0.87790000000000001</v>
      </c>
    </row>
    <row r="32" spans="1:18" ht="12.65" customHeight="1">
      <c r="A32" s="17" t="s">
        <v>26</v>
      </c>
      <c r="B32" s="18"/>
      <c r="C32" s="18"/>
      <c r="D32" s="18"/>
      <c r="E32" s="18"/>
      <c r="F32" s="116">
        <f t="shared" si="5"/>
        <v>0</v>
      </c>
      <c r="G32" s="15"/>
      <c r="H32" s="18"/>
      <c r="I32" s="18"/>
      <c r="J32" s="18"/>
      <c r="K32" s="18"/>
      <c r="L32" s="116">
        <v>0</v>
      </c>
      <c r="N32" s="116">
        <v>7.97593</v>
      </c>
      <c r="O32" s="116">
        <v>11.41957</v>
      </c>
      <c r="P32" s="116">
        <v>2.1148400000000001</v>
      </c>
      <c r="Q32" s="116">
        <v>0</v>
      </c>
      <c r="R32" s="116">
        <v>0</v>
      </c>
    </row>
    <row r="33" spans="1:18" ht="12.65" customHeight="1">
      <c r="A33" s="136" t="s">
        <v>28</v>
      </c>
      <c r="B33" s="116">
        <f>SUM(B28:B32)</f>
        <v>158.49643</v>
      </c>
      <c r="C33" s="116">
        <f>SUM(C28:C32)</f>
        <v>149.87592000000001</v>
      </c>
      <c r="D33" s="116"/>
      <c r="E33" s="116"/>
      <c r="F33" s="116">
        <f>SUM(F28:F32)</f>
        <v>308.37234999999998</v>
      </c>
      <c r="G33" s="15"/>
      <c r="H33" s="116">
        <v>68.226209999999995</v>
      </c>
      <c r="I33" s="116">
        <v>109.36800999999997</v>
      </c>
      <c r="J33" s="116">
        <v>129.12339</v>
      </c>
      <c r="K33" s="116">
        <v>97.619310000000013</v>
      </c>
      <c r="L33" s="116">
        <v>404.33692000000002</v>
      </c>
      <c r="N33" s="116">
        <v>293.06783999999999</v>
      </c>
      <c r="O33" s="116">
        <v>445.88160999999997</v>
      </c>
      <c r="P33" s="116">
        <v>399.48050000000001</v>
      </c>
      <c r="Q33" s="116">
        <v>267.16312999999997</v>
      </c>
      <c r="R33" s="116">
        <v>187.71402</v>
      </c>
    </row>
    <row r="34" spans="1:18" ht="12.65" customHeight="1">
      <c r="A34" s="10"/>
      <c r="C34" s="97"/>
      <c r="J34" s="10"/>
    </row>
    <row r="35" spans="1:18" ht="12.65" customHeight="1">
      <c r="A35" s="114" t="s">
        <v>87</v>
      </c>
      <c r="F35" s="97"/>
      <c r="G35" s="97"/>
    </row>
    <row r="36" spans="1:18" ht="12.65" customHeight="1">
      <c r="A36" s="25"/>
    </row>
    <row r="37" spans="1:18" ht="12.65" customHeight="1">
      <c r="A37" s="13"/>
      <c r="B37" s="14" t="s">
        <v>674</v>
      </c>
      <c r="C37" s="14" t="s">
        <v>675</v>
      </c>
      <c r="D37" s="14" t="s">
        <v>676</v>
      </c>
      <c r="E37" s="14" t="s">
        <v>677</v>
      </c>
      <c r="F37" s="32" t="s">
        <v>75</v>
      </c>
      <c r="G37" s="55"/>
      <c r="H37" s="32" t="s">
        <v>444</v>
      </c>
      <c r="I37" s="32" t="s">
        <v>445</v>
      </c>
      <c r="J37" s="32" t="s">
        <v>446</v>
      </c>
      <c r="K37" s="32" t="s">
        <v>447</v>
      </c>
      <c r="L37" s="32" t="s">
        <v>75</v>
      </c>
      <c r="N37" s="32">
        <v>2017</v>
      </c>
      <c r="O37" s="32">
        <v>2016</v>
      </c>
      <c r="P37" s="32">
        <v>2015</v>
      </c>
      <c r="Q37" s="32">
        <v>2014</v>
      </c>
      <c r="R37" s="32">
        <v>2013</v>
      </c>
    </row>
    <row r="38" spans="1:18" ht="12.65" customHeight="1">
      <c r="A38" s="17" t="s">
        <v>166</v>
      </c>
      <c r="B38" s="99">
        <v>0.89100000000000001</v>
      </c>
      <c r="C38" s="99">
        <v>0</v>
      </c>
      <c r="D38" s="99"/>
      <c r="E38" s="99"/>
      <c r="F38" s="143">
        <f>SUM(B38:E38)</f>
        <v>0.89100000000000001</v>
      </c>
      <c r="G38" s="15"/>
      <c r="H38" s="99">
        <v>0.76500000000000001</v>
      </c>
      <c r="I38" s="99">
        <v>0.77500000000000002</v>
      </c>
      <c r="J38" s="99">
        <v>0.58099999999999996</v>
      </c>
      <c r="K38" s="99">
        <v>0.496</v>
      </c>
      <c r="L38" s="143">
        <v>2.617</v>
      </c>
      <c r="N38" s="143">
        <v>3.74</v>
      </c>
      <c r="O38" s="143">
        <v>4.0046599999999994</v>
      </c>
      <c r="P38" s="143">
        <v>6.4543299999999997</v>
      </c>
      <c r="Q38" s="143">
        <v>0</v>
      </c>
      <c r="R38" s="143" t="s">
        <v>65</v>
      </c>
    </row>
    <row r="39" spans="1:18" ht="12.65" customHeight="1">
      <c r="A39" s="17" t="s">
        <v>63</v>
      </c>
      <c r="B39" s="99">
        <v>157.13564000000002</v>
      </c>
      <c r="C39" s="99">
        <v>148.98150000000001</v>
      </c>
      <c r="D39" s="99"/>
      <c r="E39" s="99"/>
      <c r="F39" s="143">
        <f t="shared" ref="F39:F41" si="6">SUM(B39:E39)</f>
        <v>306.11714000000006</v>
      </c>
      <c r="G39" s="15"/>
      <c r="H39" s="99">
        <v>66.481499999999997</v>
      </c>
      <c r="I39" s="99">
        <v>108.12948</v>
      </c>
      <c r="J39" s="99">
        <v>127.89489999999999</v>
      </c>
      <c r="K39" s="99">
        <v>97.052940000000007</v>
      </c>
      <c r="L39" s="143">
        <v>399.55881999999997</v>
      </c>
      <c r="N39" s="143">
        <v>277.49085000000002</v>
      </c>
      <c r="O39" s="143">
        <v>402.57284999999996</v>
      </c>
      <c r="P39" s="143">
        <v>328.63126999999997</v>
      </c>
      <c r="Q39" s="143">
        <v>207.79868999999999</v>
      </c>
      <c r="R39" s="143">
        <v>134.83462</v>
      </c>
    </row>
    <row r="40" spans="1:18" ht="12.65" customHeight="1">
      <c r="A40" s="17" t="s">
        <v>53</v>
      </c>
      <c r="B40" s="99">
        <v>0.46978999999997906</v>
      </c>
      <c r="C40" s="99">
        <v>0.89441999999999822</v>
      </c>
      <c r="D40" s="99"/>
      <c r="E40" s="99"/>
      <c r="F40" s="143">
        <f t="shared" si="6"/>
        <v>1.3642099999999773</v>
      </c>
      <c r="G40" s="15"/>
      <c r="H40" s="99">
        <v>0.97971000000000641</v>
      </c>
      <c r="I40" s="99">
        <v>0.46352999999999883</v>
      </c>
      <c r="J40" s="99">
        <v>0.64748000000001049</v>
      </c>
      <c r="K40" s="99">
        <v>7.0380000000004661E-2</v>
      </c>
      <c r="L40" s="143">
        <v>2.1611000000000202</v>
      </c>
      <c r="N40" s="143">
        <v>11.836989999999993</v>
      </c>
      <c r="O40" s="143">
        <v>39.304089999999974</v>
      </c>
      <c r="P40" s="143">
        <v>64.394900000000007</v>
      </c>
      <c r="Q40" s="143">
        <v>59.364429999999999</v>
      </c>
      <c r="R40" s="143">
        <v>51.044880000000006</v>
      </c>
    </row>
    <row r="41" spans="1:18" ht="12.65" customHeight="1">
      <c r="A41" s="136" t="s">
        <v>28</v>
      </c>
      <c r="B41" s="143">
        <f>SUM(B38:B40)</f>
        <v>158.49643</v>
      </c>
      <c r="C41" s="143">
        <f>SUM(C38:C40)</f>
        <v>149.87592000000001</v>
      </c>
      <c r="D41" s="143"/>
      <c r="E41" s="143"/>
      <c r="F41" s="143">
        <f t="shared" si="6"/>
        <v>308.37234999999998</v>
      </c>
      <c r="G41" s="19"/>
      <c r="H41" s="143">
        <v>68.226210000000009</v>
      </c>
      <c r="I41" s="143">
        <v>109.36801000000001</v>
      </c>
      <c r="J41" s="143">
        <v>129.12338</v>
      </c>
      <c r="K41" s="143">
        <v>97.619320000000002</v>
      </c>
      <c r="L41" s="143">
        <v>404.33692000000002</v>
      </c>
      <c r="N41" s="143">
        <v>289.32784000000004</v>
      </c>
      <c r="O41" s="143">
        <v>441.87693999999999</v>
      </c>
      <c r="P41" s="143">
        <v>393.02616999999998</v>
      </c>
      <c r="Q41" s="143">
        <v>267.16311999999999</v>
      </c>
      <c r="R41" s="143">
        <v>0</v>
      </c>
    </row>
    <row r="43" spans="1:18" ht="12" customHeight="1">
      <c r="A43" s="114" t="s">
        <v>161</v>
      </c>
    </row>
    <row r="44" spans="1:18" ht="12.65" customHeight="1">
      <c r="G44" s="100"/>
    </row>
    <row r="45" spans="1:18" ht="12.65" customHeight="1">
      <c r="A45" s="13"/>
      <c r="B45" s="14" t="s">
        <v>674</v>
      </c>
      <c r="C45" s="14" t="s">
        <v>675</v>
      </c>
      <c r="D45" s="14" t="s">
        <v>676</v>
      </c>
      <c r="E45" s="14" t="s">
        <v>677</v>
      </c>
      <c r="F45" s="15"/>
      <c r="G45" s="14" t="s">
        <v>444</v>
      </c>
      <c r="H45" s="14" t="s">
        <v>445</v>
      </c>
      <c r="I45" s="14" t="s">
        <v>446</v>
      </c>
      <c r="J45" s="14" t="s">
        <v>447</v>
      </c>
      <c r="N45" s="32">
        <v>2017</v>
      </c>
      <c r="O45" s="32">
        <v>2016</v>
      </c>
      <c r="P45" s="32">
        <v>2015</v>
      </c>
      <c r="Q45" s="32">
        <v>2014</v>
      </c>
      <c r="R45" s="32">
        <v>2013</v>
      </c>
    </row>
    <row r="46" spans="1:18" ht="12.65" customHeight="1">
      <c r="A46" s="17" t="s">
        <v>15</v>
      </c>
      <c r="B46" s="18">
        <v>11.664549999999998</v>
      </c>
      <c r="C46" s="18">
        <v>11.33248</v>
      </c>
      <c r="D46" s="18"/>
      <c r="E46" s="18"/>
      <c r="F46" s="15"/>
      <c r="G46" s="18">
        <v>9.6482800000000015</v>
      </c>
      <c r="H46" s="18">
        <v>9.1198499999999996</v>
      </c>
      <c r="I46" s="18">
        <v>8.7563899999999997</v>
      </c>
      <c r="J46" s="18">
        <v>8.0418599999999998</v>
      </c>
      <c r="N46" s="18">
        <v>9.98123</v>
      </c>
      <c r="O46" s="18">
        <v>8.291360000000001</v>
      </c>
      <c r="P46" s="18">
        <v>7.1547399999999994</v>
      </c>
      <c r="Q46" s="18">
        <v>6.8346299999999998</v>
      </c>
      <c r="R46" s="18">
        <v>5.6622299999999992</v>
      </c>
    </row>
    <row r="47" spans="1:18" ht="12.65" customHeight="1">
      <c r="A47" s="17" t="s">
        <v>16</v>
      </c>
      <c r="B47" s="18">
        <v>0.87241999999999997</v>
      </c>
      <c r="C47" s="18">
        <v>0</v>
      </c>
      <c r="D47" s="18"/>
      <c r="E47" s="18"/>
      <c r="F47" s="15"/>
      <c r="G47" s="18">
        <v>1.62524</v>
      </c>
      <c r="H47" s="18">
        <v>1.29603</v>
      </c>
      <c r="I47" s="18">
        <v>1.0555699999999999</v>
      </c>
      <c r="J47" s="18">
        <v>0.74132000000000009</v>
      </c>
      <c r="N47" s="18">
        <v>1.6500899999999998</v>
      </c>
      <c r="O47" s="18">
        <v>1.46441</v>
      </c>
      <c r="P47" s="18">
        <v>0.89572000000000007</v>
      </c>
      <c r="Q47" s="18">
        <v>0.86845000000000006</v>
      </c>
      <c r="R47" s="18">
        <v>0.57346000000000008</v>
      </c>
    </row>
    <row r="48" spans="1:18" ht="12.65" customHeight="1">
      <c r="A48" s="17" t="s">
        <v>18</v>
      </c>
      <c r="B48" s="18">
        <v>6.69339</v>
      </c>
      <c r="C48" s="18">
        <v>7.2900100000000005</v>
      </c>
      <c r="D48" s="18"/>
      <c r="E48" s="18"/>
      <c r="F48" s="15"/>
      <c r="G48" s="18">
        <v>3.4101500000000002</v>
      </c>
      <c r="H48" s="18">
        <v>6.1185799999999997</v>
      </c>
      <c r="I48" s="18">
        <v>5.8528500000000001</v>
      </c>
      <c r="J48" s="18">
        <v>5.1396300000000004</v>
      </c>
      <c r="N48" s="18">
        <v>3.1728499999999999</v>
      </c>
      <c r="O48" s="18">
        <v>7.1270600000000002</v>
      </c>
      <c r="P48" s="18">
        <v>8.9817900000000002</v>
      </c>
      <c r="Q48" s="18">
        <v>9.5151299999999992</v>
      </c>
      <c r="R48" s="18">
        <v>8.1271599999999999</v>
      </c>
    </row>
    <row r="49" spans="1:18" ht="12.65" customHeight="1">
      <c r="A49" s="17" t="s">
        <v>20</v>
      </c>
      <c r="B49" s="18">
        <v>1.2174100000000001</v>
      </c>
      <c r="C49" s="18">
        <v>1.30175</v>
      </c>
      <c r="D49" s="18"/>
      <c r="E49" s="18"/>
      <c r="F49" s="15"/>
      <c r="G49" s="18">
        <v>1.6913</v>
      </c>
      <c r="H49" s="18">
        <v>1.3873599999999999</v>
      </c>
      <c r="I49" s="18">
        <v>1.3263800000000001</v>
      </c>
      <c r="J49" s="18">
        <v>1.34155</v>
      </c>
      <c r="N49" s="18">
        <v>1.76864</v>
      </c>
      <c r="O49" s="18">
        <v>1.43831</v>
      </c>
      <c r="P49" s="18">
        <v>0.63854</v>
      </c>
      <c r="Q49" s="18">
        <v>0.78991</v>
      </c>
      <c r="R49" s="22">
        <v>0.44244</v>
      </c>
    </row>
    <row r="50" spans="1:18" ht="12.65" customHeight="1">
      <c r="A50" s="17" t="s">
        <v>26</v>
      </c>
      <c r="B50" s="18"/>
      <c r="C50" s="18"/>
      <c r="D50" s="18"/>
      <c r="E50" s="18"/>
      <c r="F50" s="101"/>
      <c r="G50" s="18"/>
      <c r="H50" s="22"/>
      <c r="I50" s="18"/>
      <c r="J50" s="18"/>
      <c r="N50" s="22">
        <v>0.16172999999999998</v>
      </c>
      <c r="O50" s="22">
        <v>0.99548000000000003</v>
      </c>
      <c r="P50" s="22">
        <v>0.62445000000000006</v>
      </c>
      <c r="Q50" s="22">
        <v>0</v>
      </c>
      <c r="R50" s="18">
        <v>0</v>
      </c>
    </row>
    <row r="51" spans="1:18" ht="12.65" customHeight="1">
      <c r="A51" s="136" t="s">
        <v>61</v>
      </c>
      <c r="B51" s="116">
        <f>SUM(B46:B50)</f>
        <v>20.447769999999998</v>
      </c>
      <c r="C51" s="116">
        <f>SUM(C46:C50)</f>
        <v>19.924239999999998</v>
      </c>
      <c r="D51" s="116"/>
      <c r="E51" s="116"/>
      <c r="F51" s="15"/>
      <c r="G51" s="116">
        <v>16.374970000000001</v>
      </c>
      <c r="H51" s="116">
        <v>17.92182</v>
      </c>
      <c r="I51" s="116">
        <v>16.99119</v>
      </c>
      <c r="J51" s="116">
        <v>15.26436</v>
      </c>
      <c r="N51" s="116">
        <v>16.734539999999999</v>
      </c>
      <c r="O51" s="116">
        <v>19.316620000000004</v>
      </c>
      <c r="P51" s="116">
        <v>18.295239999999996</v>
      </c>
      <c r="Q51" s="116">
        <v>18.008119999999998</v>
      </c>
      <c r="R51" s="116">
        <v>14.805289999999998</v>
      </c>
    </row>
    <row r="52" spans="1:18" ht="12.65" customHeight="1">
      <c r="A52" s="117" t="s">
        <v>190</v>
      </c>
      <c r="B52" s="116">
        <v>229.47187843818639</v>
      </c>
      <c r="C52" s="116"/>
      <c r="D52" s="116"/>
      <c r="E52" s="116"/>
      <c r="F52" s="15"/>
      <c r="G52" s="116">
        <v>215.17234748411389</v>
      </c>
      <c r="H52" s="116">
        <v>216.65577451163932</v>
      </c>
      <c r="I52" s="116">
        <v>213.07280799875247</v>
      </c>
      <c r="J52" s="116">
        <v>213.07280799875247</v>
      </c>
      <c r="N52" s="116">
        <v>200.50404412516235</v>
      </c>
      <c r="O52" s="116">
        <v>219.19771541100008</v>
      </c>
      <c r="P52" s="116">
        <v>219.19771541100008</v>
      </c>
      <c r="Q52" s="116">
        <v>193.86618672419999</v>
      </c>
      <c r="R52" s="116">
        <v>149.30194607999999</v>
      </c>
    </row>
    <row r="53" spans="1:18" ht="12.65" customHeight="1">
      <c r="B53" s="97"/>
      <c r="C53" s="97"/>
      <c r="D53" s="97"/>
      <c r="G53" s="102"/>
    </row>
    <row r="54" spans="1:18" ht="12.65" customHeight="1">
      <c r="A54" s="7" t="s">
        <v>965</v>
      </c>
      <c r="E54" s="97"/>
      <c r="G54" s="97"/>
    </row>
    <row r="56" spans="1:18" ht="12.75" customHeight="1"/>
    <row r="58" spans="1:18" ht="12.65" customHeight="1">
      <c r="J58" s="97"/>
    </row>
  </sheetData>
  <phoneticPr fontId="0" type="noConversion"/>
  <pageMargins left="0.75" right="0.75" top="1" bottom="1" header="0.5" footer="0.5"/>
  <pageSetup scale="61" orientation="landscape" horizontalDpi="1200" verticalDpi="1200" r:id="rId1"/>
  <headerFooter alignWithMargins="0"/>
  <ignoredErrors>
    <ignoredError sqref="F14:F21"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8:O57"/>
  <sheetViews>
    <sheetView topLeftCell="A43" workbookViewId="0">
      <selection activeCell="A32" sqref="A32"/>
    </sheetView>
  </sheetViews>
  <sheetFormatPr defaultColWidth="8.81640625" defaultRowHeight="12.65" customHeight="1"/>
  <cols>
    <col min="1" max="1" width="15.7265625" style="9" customWidth="1"/>
    <col min="2" max="10" width="7.7265625" style="9" customWidth="1"/>
    <col min="11" max="11" width="8.81640625" style="9"/>
    <col min="12" max="15" width="7.7265625" style="9" customWidth="1"/>
    <col min="16" max="16384" width="8.81640625" style="9"/>
  </cols>
  <sheetData>
    <row r="8" spans="1:15" ht="12.65" customHeight="1">
      <c r="A8" s="130" t="s">
        <v>0</v>
      </c>
    </row>
    <row r="9" spans="1:15" ht="12.65" customHeight="1">
      <c r="A9" s="10" t="s">
        <v>5</v>
      </c>
    </row>
    <row r="10" spans="1:15" ht="12.65" customHeight="1">
      <c r="A10" s="114"/>
    </row>
    <row r="11" spans="1:15" ht="12.65" customHeight="1">
      <c r="A11" s="114" t="s">
        <v>201</v>
      </c>
    </row>
    <row r="14" spans="1:15" ht="12.65" customHeight="1">
      <c r="A14" s="32"/>
      <c r="B14" s="14" t="s">
        <v>674</v>
      </c>
      <c r="C14" s="14" t="s">
        <v>675</v>
      </c>
      <c r="D14" s="14" t="s">
        <v>676</v>
      </c>
      <c r="E14" s="14" t="s">
        <v>677</v>
      </c>
      <c r="F14" s="103"/>
      <c r="G14" s="14" t="s">
        <v>444</v>
      </c>
      <c r="H14" s="14" t="s">
        <v>445</v>
      </c>
      <c r="I14" s="14" t="s">
        <v>446</v>
      </c>
      <c r="J14" s="14" t="s">
        <v>447</v>
      </c>
      <c r="L14" s="14" t="s">
        <v>396</v>
      </c>
      <c r="M14" s="14" t="s">
        <v>397</v>
      </c>
      <c r="N14" s="14" t="s">
        <v>398</v>
      </c>
      <c r="O14" s="14" t="s">
        <v>399</v>
      </c>
    </row>
    <row r="15" spans="1:15" ht="12.65" customHeight="1">
      <c r="A15" s="30" t="s">
        <v>166</v>
      </c>
      <c r="B15" s="89">
        <v>0.84099999999999997</v>
      </c>
      <c r="C15" s="89">
        <v>0</v>
      </c>
      <c r="D15" s="89"/>
      <c r="E15" s="89"/>
      <c r="F15" s="104"/>
      <c r="G15" s="99">
        <v>0.76500000000000001</v>
      </c>
      <c r="H15" s="99">
        <v>0.72499999999999998</v>
      </c>
      <c r="I15" s="99">
        <v>0.45600000000000002</v>
      </c>
      <c r="J15" s="99">
        <v>0.496</v>
      </c>
      <c r="L15" s="99">
        <v>0.77500000000000002</v>
      </c>
      <c r="M15" s="99">
        <v>0.64500000000000002</v>
      </c>
      <c r="N15" s="99">
        <v>0.64</v>
      </c>
      <c r="O15" s="99">
        <v>0.91500000000000004</v>
      </c>
    </row>
    <row r="16" spans="1:15" ht="12.65" customHeight="1">
      <c r="A16" s="30" t="s">
        <v>52</v>
      </c>
      <c r="B16" s="89">
        <v>19.465900000000001</v>
      </c>
      <c r="C16" s="89">
        <v>19.097950000000001</v>
      </c>
      <c r="D16" s="89"/>
      <c r="E16" s="89"/>
      <c r="F16" s="104"/>
      <c r="G16" s="99">
        <v>14.899190000000001</v>
      </c>
      <c r="H16" s="99">
        <v>16.650110000000002</v>
      </c>
      <c r="I16" s="99">
        <v>16.067270000000001</v>
      </c>
      <c r="J16" s="99">
        <v>14.396799999999999</v>
      </c>
      <c r="L16" s="99">
        <v>15.68074</v>
      </c>
      <c r="M16" s="99">
        <v>14.7766</v>
      </c>
      <c r="N16" s="99">
        <v>14.662089999999999</v>
      </c>
      <c r="O16" s="99">
        <v>15.37256</v>
      </c>
    </row>
    <row r="17" spans="1:15" ht="12.65" customHeight="1">
      <c r="A17" s="30" t="s">
        <v>53</v>
      </c>
      <c r="B17" s="89">
        <v>0.14086999999999897</v>
      </c>
      <c r="C17" s="89">
        <v>0.82628999999999997</v>
      </c>
      <c r="D17" s="89"/>
      <c r="E17" s="89"/>
      <c r="F17" s="104"/>
      <c r="G17" s="99">
        <v>0.71077999999999886</v>
      </c>
      <c r="H17" s="99">
        <v>0.54670999999999914</v>
      </c>
      <c r="I17" s="99">
        <v>0.46790999999999988</v>
      </c>
      <c r="J17" s="99">
        <v>0.37156000000000133</v>
      </c>
      <c r="L17" s="99">
        <v>1.1423500000000022</v>
      </c>
      <c r="M17" s="99">
        <v>0.46040999999999987</v>
      </c>
      <c r="N17" s="99">
        <v>0.40517999999999998</v>
      </c>
      <c r="O17" s="99">
        <v>0.44698000000000138</v>
      </c>
    </row>
    <row r="18" spans="1:15" ht="12.65" customHeight="1">
      <c r="A18" s="136" t="s">
        <v>28</v>
      </c>
      <c r="B18" s="139">
        <f>SUM(B15:B17)</f>
        <v>20.447770000000002</v>
      </c>
      <c r="C18" s="139">
        <f>SUM(C15:C17)</f>
        <v>19.924240000000001</v>
      </c>
      <c r="D18" s="139"/>
      <c r="E18" s="139"/>
      <c r="F18" s="105"/>
      <c r="G18" s="139">
        <v>16.374970000000001</v>
      </c>
      <c r="H18" s="139">
        <v>17.921820000000004</v>
      </c>
      <c r="I18" s="139">
        <v>16.99118</v>
      </c>
      <c r="J18" s="139">
        <v>15.26436</v>
      </c>
      <c r="L18" s="139">
        <v>17.598089999999999</v>
      </c>
      <c r="M18" s="139">
        <v>15.882009999999999</v>
      </c>
      <c r="N18" s="139">
        <v>15.707269999999999</v>
      </c>
      <c r="O18" s="139">
        <v>16.734539999999999</v>
      </c>
    </row>
    <row r="21" spans="1:15" ht="12.65" customHeight="1">
      <c r="A21" s="114" t="s">
        <v>202</v>
      </c>
    </row>
    <row r="22" spans="1:15" ht="12.65" customHeight="1">
      <c r="F22" s="64"/>
    </row>
    <row r="23" spans="1:15" ht="12.65" customHeight="1">
      <c r="A23" s="32"/>
      <c r="B23" s="14" t="s">
        <v>674</v>
      </c>
      <c r="C23" s="14" t="s">
        <v>675</v>
      </c>
      <c r="D23" s="14" t="s">
        <v>676</v>
      </c>
      <c r="E23" s="14" t="s">
        <v>677</v>
      </c>
      <c r="F23" s="106"/>
      <c r="G23" s="14" t="s">
        <v>444</v>
      </c>
      <c r="H23" s="14" t="s">
        <v>445</v>
      </c>
      <c r="I23" s="14" t="s">
        <v>446</v>
      </c>
      <c r="J23" s="14" t="s">
        <v>447</v>
      </c>
      <c r="L23" s="14" t="s">
        <v>396</v>
      </c>
      <c r="M23" s="14" t="s">
        <v>397</v>
      </c>
      <c r="N23" s="14" t="s">
        <v>398</v>
      </c>
      <c r="O23" s="14" t="s">
        <v>399</v>
      </c>
    </row>
    <row r="24" spans="1:15" ht="12.65" customHeight="1">
      <c r="A24" s="30" t="s">
        <v>49</v>
      </c>
      <c r="B24" s="22"/>
      <c r="C24" s="22"/>
      <c r="D24" s="22"/>
      <c r="E24" s="89"/>
      <c r="F24" s="107"/>
      <c r="G24" s="22"/>
      <c r="H24" s="22"/>
      <c r="I24" s="22"/>
      <c r="J24" s="22"/>
      <c r="L24" s="22"/>
      <c r="M24" s="22"/>
      <c r="N24" s="22"/>
      <c r="O24" s="22"/>
    </row>
    <row r="25" spans="1:15" ht="12.65" customHeight="1">
      <c r="A25" s="30" t="s">
        <v>50</v>
      </c>
      <c r="B25" s="22"/>
      <c r="C25" s="22"/>
      <c r="D25" s="22"/>
      <c r="E25" s="89"/>
      <c r="F25" s="107"/>
      <c r="G25" s="22"/>
      <c r="H25" s="22"/>
      <c r="I25" s="22"/>
      <c r="J25" s="22"/>
      <c r="L25" s="22"/>
      <c r="M25" s="22"/>
      <c r="N25" s="22"/>
      <c r="O25" s="22"/>
    </row>
    <row r="26" spans="1:15" ht="12.65" customHeight="1">
      <c r="A26" s="30" t="s">
        <v>51</v>
      </c>
      <c r="B26" s="89">
        <v>6.8978099861999995</v>
      </c>
      <c r="C26" s="89">
        <v>7.5006444284999985</v>
      </c>
      <c r="D26" s="89"/>
      <c r="E26" s="89"/>
      <c r="F26" s="107"/>
      <c r="G26" s="89">
        <v>7.8404638781260019</v>
      </c>
      <c r="H26" s="89">
        <v>7.8945170878490023</v>
      </c>
      <c r="I26" s="89">
        <v>7.5589849133255331</v>
      </c>
      <c r="J26" s="89">
        <v>7.3448737700279336</v>
      </c>
      <c r="L26" s="89">
        <v>8.3827758499999998</v>
      </c>
      <c r="M26" s="89">
        <v>7.9012180799999996</v>
      </c>
      <c r="N26" s="89">
        <v>7.647985760000001</v>
      </c>
      <c r="O26" s="89">
        <v>7.4766745915399966</v>
      </c>
    </row>
    <row r="27" spans="1:15" ht="12.65" customHeight="1">
      <c r="A27" s="30" t="s">
        <v>52</v>
      </c>
      <c r="B27" s="89">
        <v>164.88130122596144</v>
      </c>
      <c r="C27" s="89">
        <v>201.45457435034342</v>
      </c>
      <c r="D27" s="89"/>
      <c r="E27" s="89"/>
      <c r="F27" s="107"/>
      <c r="G27" s="89">
        <v>165.86996767612121</v>
      </c>
      <c r="H27" s="89">
        <v>167.01349748365698</v>
      </c>
      <c r="I27" s="89">
        <v>165.72570260096026</v>
      </c>
      <c r="J27" s="89">
        <v>176.41430737626982</v>
      </c>
      <c r="L27" s="89">
        <v>175.7742073965</v>
      </c>
      <c r="M27" s="89">
        <v>167.08032293600002</v>
      </c>
      <c r="N27" s="89">
        <v>161.77404016</v>
      </c>
      <c r="O27" s="89">
        <v>155.71587106408907</v>
      </c>
    </row>
    <row r="28" spans="1:15" ht="12.65" customHeight="1">
      <c r="A28" s="30" t="s">
        <v>213</v>
      </c>
      <c r="B28" s="89">
        <v>42.060599003066656</v>
      </c>
      <c r="C28" s="89">
        <v>49.672611626699997</v>
      </c>
      <c r="D28" s="89"/>
      <c r="E28" s="89"/>
      <c r="F28" s="107"/>
      <c r="G28" s="89">
        <v>41.46191592986667</v>
      </c>
      <c r="H28" s="89">
        <v>41.747759940133342</v>
      </c>
      <c r="I28" s="89">
        <v>39.788120484466667</v>
      </c>
      <c r="J28" s="89">
        <v>41.941669958333321</v>
      </c>
      <c r="L28" s="89">
        <v>41.3276893345</v>
      </c>
      <c r="M28" s="89">
        <v>39.028267958400001</v>
      </c>
      <c r="N28" s="89">
        <v>38.208527360000005</v>
      </c>
      <c r="O28" s="89">
        <v>37.311498469533284</v>
      </c>
    </row>
    <row r="29" spans="1:15" ht="12.65" customHeight="1">
      <c r="A29" s="136" t="s">
        <v>28</v>
      </c>
      <c r="B29" s="139">
        <v>213.83971021522797</v>
      </c>
      <c r="C29" s="139">
        <v>258.62783040554342</v>
      </c>
      <c r="D29" s="139"/>
      <c r="E29" s="139"/>
      <c r="F29" s="107"/>
      <c r="G29" s="139">
        <v>215.17234748411389</v>
      </c>
      <c r="H29" s="139">
        <v>216.65577451163932</v>
      </c>
      <c r="I29" s="139">
        <v>213.07280799875247</v>
      </c>
      <c r="J29" s="139">
        <v>213.07280799875247</v>
      </c>
      <c r="L29" s="139">
        <v>225.48467258100001</v>
      </c>
      <c r="M29" s="139">
        <v>214.00980897440002</v>
      </c>
      <c r="N29" s="139">
        <v>207.63055328000002</v>
      </c>
      <c r="O29" s="139">
        <v>200.50404412516235</v>
      </c>
    </row>
    <row r="31" spans="1:15" ht="12.65" customHeight="1">
      <c r="A31" s="7" t="s">
        <v>966</v>
      </c>
    </row>
    <row r="32" spans="1:15" ht="12.65" customHeight="1">
      <c r="G32" s="7"/>
      <c r="L32" s="7"/>
    </row>
    <row r="33" spans="1:1" ht="12.75" customHeight="1"/>
    <row r="34" spans="1:1" ht="12.75" customHeight="1"/>
    <row r="35" spans="1:1" ht="12.75" customHeight="1"/>
    <row r="36" spans="1:1" ht="12.75" customHeight="1"/>
    <row r="37" spans="1:1" ht="12.75" customHeight="1"/>
    <row r="38" spans="1:1" ht="12.75" customHeight="1"/>
    <row r="40" spans="1:1" ht="12.65" customHeight="1">
      <c r="A40" s="114" t="s">
        <v>179</v>
      </c>
    </row>
    <row r="57" spans="1:1" ht="12.65" customHeight="1">
      <c r="A57" s="7" t="s">
        <v>263</v>
      </c>
    </row>
  </sheetData>
  <phoneticPr fontId="0" type="noConversion"/>
  <pageMargins left="0.7" right="0.7" top="0.75" bottom="0.75" header="0.3" footer="0.3"/>
  <pageSetup scale="6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7:R29"/>
  <sheetViews>
    <sheetView tabSelected="1" workbookViewId="0">
      <selection activeCell="A8" sqref="A8"/>
    </sheetView>
  </sheetViews>
  <sheetFormatPr defaultColWidth="8.81640625" defaultRowHeight="12.65" customHeight="1"/>
  <cols>
    <col min="1" max="1" width="15.7265625" style="9" customWidth="1"/>
    <col min="2" max="4" width="7.7265625" style="40" customWidth="1"/>
    <col min="5" max="18" width="7.7265625" style="9" customWidth="1"/>
    <col min="19" max="16384" width="8.81640625" style="9"/>
  </cols>
  <sheetData>
    <row r="7" spans="1:18" ht="12.65" customHeight="1">
      <c r="B7" s="9"/>
      <c r="C7" s="9"/>
      <c r="D7" s="9"/>
    </row>
    <row r="8" spans="1:18" ht="12.65" customHeight="1">
      <c r="A8" s="130" t="s">
        <v>82</v>
      </c>
      <c r="B8" s="9"/>
      <c r="C8" s="9"/>
      <c r="D8" s="9"/>
    </row>
    <row r="9" spans="1:18" ht="12.65" customHeight="1">
      <c r="A9" s="10" t="s">
        <v>5</v>
      </c>
      <c r="E9" s="40"/>
      <c r="F9" s="40"/>
      <c r="G9" s="40"/>
      <c r="H9" s="40"/>
      <c r="I9" s="40"/>
      <c r="J9" s="40"/>
    </row>
    <row r="10" spans="1:18" ht="12.65" customHeight="1">
      <c r="A10" s="114"/>
      <c r="E10" s="40"/>
      <c r="F10" s="40"/>
      <c r="G10" s="40"/>
      <c r="H10" s="40"/>
      <c r="I10" s="40"/>
      <c r="J10" s="40"/>
    </row>
    <row r="11" spans="1:18" ht="12.65" customHeight="1">
      <c r="A11" s="114" t="s">
        <v>300</v>
      </c>
      <c r="B11" s="9"/>
      <c r="C11" s="9"/>
      <c r="D11" s="9"/>
    </row>
    <row r="12" spans="1:18" ht="12.65" customHeight="1">
      <c r="G12" s="64"/>
      <c r="H12" s="40"/>
      <c r="I12" s="40"/>
      <c r="J12" s="40"/>
      <c r="M12" s="64"/>
    </row>
    <row r="13" spans="1:18" ht="12.65" customHeight="1">
      <c r="A13" s="13"/>
      <c r="B13" s="14" t="s">
        <v>674</v>
      </c>
      <c r="C13" s="14" t="s">
        <v>675</v>
      </c>
      <c r="D13" s="14" t="s">
        <v>676</v>
      </c>
      <c r="E13" s="14" t="s">
        <v>677</v>
      </c>
      <c r="F13" s="32" t="s">
        <v>75</v>
      </c>
      <c r="G13" s="15"/>
      <c r="H13" s="14" t="s">
        <v>444</v>
      </c>
      <c r="I13" s="14" t="s">
        <v>445</v>
      </c>
      <c r="J13" s="14" t="s">
        <v>446</v>
      </c>
      <c r="K13" s="14" t="s">
        <v>447</v>
      </c>
      <c r="L13" s="32" t="s">
        <v>75</v>
      </c>
      <c r="M13" s="15"/>
      <c r="N13" s="14" t="s">
        <v>396</v>
      </c>
      <c r="O13" s="14" t="s">
        <v>397</v>
      </c>
      <c r="P13" s="14" t="s">
        <v>398</v>
      </c>
      <c r="Q13" s="14" t="s">
        <v>399</v>
      </c>
      <c r="R13" s="32" t="s">
        <v>75</v>
      </c>
    </row>
    <row r="14" spans="1:18" ht="12.65" customHeight="1">
      <c r="A14" s="17" t="s">
        <v>29</v>
      </c>
      <c r="B14" s="99">
        <v>209.15849</v>
      </c>
      <c r="C14" s="99">
        <v>186.85843</v>
      </c>
      <c r="D14" s="99">
        <v>224.54617999999999</v>
      </c>
      <c r="E14" s="99">
        <v>123.12934</v>
      </c>
      <c r="F14" s="143">
        <f>SUM(B14:E14)</f>
        <v>743.69244000000003</v>
      </c>
      <c r="G14" s="107"/>
      <c r="H14" s="108">
        <v>192.58381</v>
      </c>
      <c r="I14" s="99">
        <v>171.79696999999999</v>
      </c>
      <c r="J14" s="99">
        <v>144.00323</v>
      </c>
      <c r="K14" s="99">
        <v>118.17833</v>
      </c>
      <c r="L14" s="143">
        <f>SUM(H14:K14)</f>
        <v>626.56233999999995</v>
      </c>
      <c r="M14" s="107"/>
      <c r="N14" s="108">
        <v>264.81738999999999</v>
      </c>
      <c r="O14" s="99">
        <v>246.62545</v>
      </c>
      <c r="P14" s="99">
        <v>190.34045</v>
      </c>
      <c r="Q14" s="99">
        <v>161.55507999999998</v>
      </c>
      <c r="R14" s="143">
        <f>SUM(N14:Q14)</f>
        <v>863.33836999999994</v>
      </c>
    </row>
    <row r="15" spans="1:18" ht="12.65" customHeight="1">
      <c r="A15" s="17" t="s">
        <v>42</v>
      </c>
      <c r="B15" s="99">
        <v>197.41620999999998</v>
      </c>
      <c r="C15" s="99">
        <v>172.64285999999998</v>
      </c>
      <c r="D15" s="99">
        <v>166.80529000000001</v>
      </c>
      <c r="E15" s="99">
        <v>140.72973999999999</v>
      </c>
      <c r="F15" s="143">
        <f t="shared" ref="F15:F16" si="0">SUM(B15:E15)</f>
        <v>677.59410000000003</v>
      </c>
      <c r="G15" s="107"/>
      <c r="H15" s="99">
        <v>200.29316</v>
      </c>
      <c r="I15" s="99">
        <v>174.72557999999998</v>
      </c>
      <c r="J15" s="99">
        <v>157.13408999999999</v>
      </c>
      <c r="K15" s="99">
        <v>97.16046</v>
      </c>
      <c r="L15" s="143">
        <f t="shared" ref="L15:L16" si="1">SUM(H15:K15)</f>
        <v>629.31329000000005</v>
      </c>
      <c r="M15" s="107"/>
      <c r="N15" s="99">
        <v>203.31315000000001</v>
      </c>
      <c r="O15" s="99">
        <v>158.83907000000002</v>
      </c>
      <c r="P15" s="99">
        <v>117.85565</v>
      </c>
      <c r="Q15" s="99">
        <v>123.40744000000001</v>
      </c>
      <c r="R15" s="143">
        <f t="shared" ref="R15:R16" si="2">SUM(N15:Q15)</f>
        <v>603.41531000000009</v>
      </c>
    </row>
    <row r="16" spans="1:18" ht="12.65" customHeight="1">
      <c r="A16" s="17" t="s">
        <v>64</v>
      </c>
      <c r="B16" s="99">
        <v>272.91116999999997</v>
      </c>
      <c r="C16" s="99">
        <v>275.62152000000003</v>
      </c>
      <c r="D16" s="99">
        <v>347.38621999999998</v>
      </c>
      <c r="E16" s="99">
        <v>264.92543999999998</v>
      </c>
      <c r="F16" s="143">
        <f t="shared" si="0"/>
        <v>1160.8443499999998</v>
      </c>
      <c r="G16" s="107"/>
      <c r="H16" s="99">
        <v>213.64625000000001</v>
      </c>
      <c r="I16" s="99">
        <v>234.25</v>
      </c>
      <c r="J16" s="99">
        <v>271.60798999999997</v>
      </c>
      <c r="K16" s="99">
        <v>281.47376000000003</v>
      </c>
      <c r="L16" s="143">
        <f t="shared" si="1"/>
        <v>1000.9780000000001</v>
      </c>
      <c r="M16" s="107"/>
      <c r="N16" s="99">
        <v>231.59332000000001</v>
      </c>
      <c r="O16" s="99">
        <v>247.77123</v>
      </c>
      <c r="P16" s="99">
        <v>287.16910999999999</v>
      </c>
      <c r="Q16" s="99">
        <v>228.89943</v>
      </c>
      <c r="R16" s="143">
        <f t="shared" si="2"/>
        <v>995.43308999999999</v>
      </c>
    </row>
    <row r="17" spans="1:18" ht="12.65" customHeight="1">
      <c r="A17" s="136" t="s">
        <v>28</v>
      </c>
      <c r="B17" s="143">
        <f>SUM(B14:B16)</f>
        <v>679.48586999999998</v>
      </c>
      <c r="C17" s="143">
        <f t="shared" ref="C17:F17" si="3">SUM(C14:C16)</f>
        <v>635.12281000000007</v>
      </c>
      <c r="D17" s="143">
        <f t="shared" si="3"/>
        <v>738.73768999999993</v>
      </c>
      <c r="E17" s="143">
        <f t="shared" si="3"/>
        <v>528.78451999999993</v>
      </c>
      <c r="F17" s="143">
        <f t="shared" si="3"/>
        <v>2582.1308899999999</v>
      </c>
      <c r="G17" s="107"/>
      <c r="H17" s="143">
        <f>SUM(H14:H16)</f>
        <v>606.52322000000004</v>
      </c>
      <c r="I17" s="143">
        <f t="shared" ref="I17:L17" si="4">SUM(I14:I16)</f>
        <v>580.77254999999991</v>
      </c>
      <c r="J17" s="143">
        <f t="shared" si="4"/>
        <v>572.74531000000002</v>
      </c>
      <c r="K17" s="143">
        <f t="shared" si="4"/>
        <v>496.81255000000004</v>
      </c>
      <c r="L17" s="143">
        <f t="shared" si="4"/>
        <v>2256.8536300000001</v>
      </c>
      <c r="M17" s="107"/>
      <c r="N17" s="143">
        <f>SUM(N14:N16)</f>
        <v>699.72386000000006</v>
      </c>
      <c r="O17" s="143">
        <f t="shared" ref="O17:R17" si="5">SUM(O14:O16)</f>
        <v>653.23575000000005</v>
      </c>
      <c r="P17" s="143">
        <f t="shared" si="5"/>
        <v>595.36520999999993</v>
      </c>
      <c r="Q17" s="143">
        <f t="shared" si="5"/>
        <v>513.86194999999998</v>
      </c>
      <c r="R17" s="143">
        <f t="shared" si="5"/>
        <v>2462.1867700000003</v>
      </c>
    </row>
    <row r="18" spans="1:18" ht="12.65" customHeight="1">
      <c r="H18" s="40"/>
      <c r="I18" s="40"/>
      <c r="J18" s="40"/>
    </row>
    <row r="19" spans="1:18" ht="12.65" customHeight="1">
      <c r="H19" s="40"/>
      <c r="I19" s="40"/>
      <c r="J19" s="40"/>
    </row>
    <row r="20" spans="1:18" ht="12.65" customHeight="1">
      <c r="A20" s="114" t="s">
        <v>301</v>
      </c>
      <c r="B20" s="9"/>
      <c r="C20" s="9"/>
      <c r="D20" s="9"/>
    </row>
    <row r="21" spans="1:18" ht="12.65" customHeight="1">
      <c r="A21" s="109"/>
      <c r="G21" s="64"/>
      <c r="H21" s="40"/>
      <c r="I21" s="40"/>
      <c r="J21" s="40"/>
      <c r="M21" s="64"/>
    </row>
    <row r="22" spans="1:18" ht="12.65" customHeight="1">
      <c r="A22" s="13"/>
      <c r="B22" s="14" t="s">
        <v>674</v>
      </c>
      <c r="C22" s="14" t="s">
        <v>675</v>
      </c>
      <c r="D22" s="14" t="s">
        <v>676</v>
      </c>
      <c r="E22" s="14" t="s">
        <v>677</v>
      </c>
      <c r="F22" s="32" t="s">
        <v>75</v>
      </c>
      <c r="G22" s="15"/>
      <c r="H22" s="14" t="s">
        <v>444</v>
      </c>
      <c r="I22" s="14" t="s">
        <v>445</v>
      </c>
      <c r="J22" s="14" t="s">
        <v>446</v>
      </c>
      <c r="K22" s="14" t="s">
        <v>447</v>
      </c>
      <c r="L22" s="32" t="s">
        <v>75</v>
      </c>
      <c r="M22" s="15"/>
      <c r="N22" s="14" t="s">
        <v>396</v>
      </c>
      <c r="O22" s="14" t="s">
        <v>397</v>
      </c>
      <c r="P22" s="14" t="s">
        <v>398</v>
      </c>
      <c r="Q22" s="14" t="s">
        <v>399</v>
      </c>
      <c r="R22" s="32" t="s">
        <v>75</v>
      </c>
    </row>
    <row r="23" spans="1:18" ht="12.65" customHeight="1">
      <c r="A23" s="17" t="s">
        <v>29</v>
      </c>
      <c r="B23" s="99">
        <v>64.561859999999996</v>
      </c>
      <c r="C23" s="99">
        <v>76.099890000000002</v>
      </c>
      <c r="D23" s="99">
        <v>99.180820000000011</v>
      </c>
      <c r="E23" s="99">
        <v>90.887539999999987</v>
      </c>
      <c r="F23" s="143">
        <f>SUM(B23:E23)</f>
        <v>330.73010999999997</v>
      </c>
      <c r="G23" s="107"/>
      <c r="H23" s="108">
        <v>53.10521</v>
      </c>
      <c r="I23" s="99">
        <v>48.258780000000002</v>
      </c>
      <c r="J23" s="99">
        <v>41.859580000000001</v>
      </c>
      <c r="K23" s="99">
        <v>49.342349999999996</v>
      </c>
      <c r="L23" s="143">
        <f>SUM(H23:K23)</f>
        <v>192.56592000000001</v>
      </c>
      <c r="M23" s="107"/>
      <c r="N23" s="108">
        <v>72.939270000000008</v>
      </c>
      <c r="O23" s="99">
        <v>66.493350000000007</v>
      </c>
      <c r="P23" s="99">
        <v>66.180689999999998</v>
      </c>
      <c r="Q23" s="99">
        <v>57.41619</v>
      </c>
      <c r="R23" s="143">
        <f>SUM(N23:Q23)</f>
        <v>263.02949999999998</v>
      </c>
    </row>
    <row r="24" spans="1:18" ht="12.65" customHeight="1">
      <c r="A24" s="17" t="s">
        <v>42</v>
      </c>
      <c r="B24" s="99">
        <v>228.20964000000001</v>
      </c>
      <c r="C24" s="99">
        <v>108.23867999999999</v>
      </c>
      <c r="D24" s="99">
        <v>91.249889999999994</v>
      </c>
      <c r="E24" s="99">
        <v>71.122919999999993</v>
      </c>
      <c r="F24" s="143">
        <f t="shared" ref="F24:F25" si="6">SUM(B24:E24)</f>
        <v>498.82112999999993</v>
      </c>
      <c r="G24" s="107"/>
      <c r="H24" s="99">
        <v>185.49124</v>
      </c>
      <c r="I24" s="99">
        <v>107.50727999999999</v>
      </c>
      <c r="J24" s="99">
        <v>74.788160000000005</v>
      </c>
      <c r="K24" s="99">
        <v>81.144660000000002</v>
      </c>
      <c r="L24" s="143">
        <f t="shared" ref="L24:L25" si="7">SUM(H24:K24)</f>
        <v>448.93133999999998</v>
      </c>
      <c r="M24" s="107"/>
      <c r="N24" s="99">
        <v>205.613</v>
      </c>
      <c r="O24" s="99">
        <v>151.02151999999998</v>
      </c>
      <c r="P24" s="99">
        <v>109.68853</v>
      </c>
      <c r="Q24" s="99">
        <v>72.495260000000002</v>
      </c>
      <c r="R24" s="143">
        <f t="shared" ref="R24:R25" si="8">SUM(N24:Q24)</f>
        <v>538.81831</v>
      </c>
    </row>
    <row r="25" spans="1:18" ht="12.65" customHeight="1">
      <c r="A25" s="17" t="s">
        <v>64</v>
      </c>
      <c r="B25" s="99">
        <v>42.506989999999995</v>
      </c>
      <c r="C25" s="99">
        <v>49.510269999999998</v>
      </c>
      <c r="D25" s="99">
        <v>42.83558</v>
      </c>
      <c r="E25" s="99">
        <v>57.689790000000002</v>
      </c>
      <c r="F25" s="143">
        <f t="shared" si="6"/>
        <v>192.54262999999997</v>
      </c>
      <c r="G25" s="107"/>
      <c r="H25" s="99">
        <v>43.475699999999996</v>
      </c>
      <c r="I25" s="99">
        <v>41.583160000000007</v>
      </c>
      <c r="J25" s="99">
        <v>47.424709999999997</v>
      </c>
      <c r="K25" s="99">
        <v>45.762650000000001</v>
      </c>
      <c r="L25" s="143">
        <f t="shared" si="7"/>
        <v>178.24622000000002</v>
      </c>
      <c r="M25" s="107"/>
      <c r="N25" s="99">
        <v>67.44547</v>
      </c>
      <c r="O25" s="99">
        <v>43.869440000000004</v>
      </c>
      <c r="P25" s="99">
        <v>48.482750000000003</v>
      </c>
      <c r="Q25" s="99">
        <v>52.782910000000001</v>
      </c>
      <c r="R25" s="143">
        <f t="shared" si="8"/>
        <v>212.58057000000002</v>
      </c>
    </row>
    <row r="26" spans="1:18" ht="12.65" customHeight="1">
      <c r="A26" s="136" t="s">
        <v>28</v>
      </c>
      <c r="B26" s="143">
        <f>SUM(B23:B25)</f>
        <v>335.27848999999998</v>
      </c>
      <c r="C26" s="143">
        <f t="shared" ref="C26:F26" si="9">SUM(C23:C25)</f>
        <v>233.84884</v>
      </c>
      <c r="D26" s="143">
        <f t="shared" si="9"/>
        <v>233.26629</v>
      </c>
      <c r="E26" s="143">
        <f t="shared" si="9"/>
        <v>219.70024999999998</v>
      </c>
      <c r="F26" s="143">
        <f t="shared" si="9"/>
        <v>1022.0938699999999</v>
      </c>
      <c r="G26" s="107"/>
      <c r="H26" s="143">
        <f>SUM(H23:H25)</f>
        <v>282.07215000000002</v>
      </c>
      <c r="I26" s="143">
        <f t="shared" ref="I26" si="10">SUM(I23:I25)</f>
        <v>197.34922</v>
      </c>
      <c r="J26" s="143">
        <f t="shared" ref="J26" si="11">SUM(J23:J25)</f>
        <v>164.07245</v>
      </c>
      <c r="K26" s="143">
        <f t="shared" ref="K26" si="12">SUM(K23:K25)</f>
        <v>176.24966000000001</v>
      </c>
      <c r="L26" s="143">
        <f t="shared" ref="L26" si="13">SUM(L23:L25)</f>
        <v>819.74347999999998</v>
      </c>
      <c r="M26" s="107"/>
      <c r="N26" s="143">
        <f>SUM(N23:N25)</f>
        <v>345.99774000000002</v>
      </c>
      <c r="O26" s="143">
        <f t="shared" ref="O26" si="14">SUM(O23:O25)</f>
        <v>261.38430999999997</v>
      </c>
      <c r="P26" s="143">
        <f t="shared" ref="P26" si="15">SUM(P23:P25)</f>
        <v>224.35196999999999</v>
      </c>
      <c r="Q26" s="143">
        <f t="shared" ref="Q26" si="16">SUM(Q23:Q25)</f>
        <v>182.69436000000002</v>
      </c>
      <c r="R26" s="143">
        <f t="shared" ref="R26" si="17">SUM(R23:R25)</f>
        <v>1014.4283800000001</v>
      </c>
    </row>
    <row r="28" spans="1:18" ht="12.65" customHeight="1">
      <c r="A28" s="7" t="s">
        <v>81</v>
      </c>
    </row>
    <row r="29" spans="1:18" ht="12.65" customHeight="1">
      <c r="H29" s="7"/>
    </row>
  </sheetData>
  <phoneticPr fontId="0" type="noConversion"/>
  <pageMargins left="0.75" right="0.75" top="1" bottom="1" header="0.5" footer="0.5"/>
  <pageSetup scale="58" orientation="landscape" horizontalDpi="1200"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90144B27EA1243851A0EEACEC494FA" ma:contentTypeVersion="10" ma:contentTypeDescription="Create a new document." ma:contentTypeScope="" ma:versionID="75e221d43793dfaf390ea67be60ce494">
  <xsd:schema xmlns:xsd="http://www.w3.org/2001/XMLSchema" xmlns:xs="http://www.w3.org/2001/XMLSchema" xmlns:p="http://schemas.microsoft.com/office/2006/metadata/properties" xmlns:ns2="e4c2732a-b3b7-4e72-97d0-69a650919f51" xmlns:ns3="d1b8dd77-ed2a-4c1e-b97c-212b9deaab20" targetNamespace="http://schemas.microsoft.com/office/2006/metadata/properties" ma:root="true" ma:fieldsID="50d9061f1da13660989c16d86e985e12" ns2:_="" ns3:_="">
    <xsd:import namespace="e4c2732a-b3b7-4e72-97d0-69a650919f51"/>
    <xsd:import namespace="d1b8dd77-ed2a-4c1e-b97c-212b9deaab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c2732a-b3b7-4e72-97d0-69a650919f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b8dd77-ed2a-4c1e-b97c-212b9deaab2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60F3DA-F438-46D9-8D97-1FDD55E73A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c2732a-b3b7-4e72-97d0-69a650919f51"/>
    <ds:schemaRef ds:uri="d1b8dd77-ed2a-4c1e-b97c-212b9deaab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2F9317-C357-4A3C-99FC-3C9C563E841A}">
  <ds:schemaRefs>
    <ds:schemaRef ds:uri="http://schemas.microsoft.com/sharepoint/v3/contenttype/forms"/>
  </ds:schemaRefs>
</ds:datastoreItem>
</file>

<file path=customXml/itemProps3.xml><?xml version="1.0" encoding="utf-8"?>
<ds:datastoreItem xmlns:ds="http://schemas.openxmlformats.org/officeDocument/2006/customXml" ds:itemID="{F6D538E6-C5CA-4B5F-9667-4D27AA59440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Table of Contents</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'10'!Print_Area</vt:lpstr>
      <vt:lpstr>'12'!Print_Area</vt:lpstr>
      <vt:lpstr>'13'!Print_Area</vt:lpstr>
      <vt:lpstr>'14'!Print_Area</vt:lpstr>
      <vt:lpstr>'15'!Print_Area</vt:lpstr>
      <vt:lpstr>'16'!Print_Area</vt:lpstr>
      <vt:lpstr>'17'!Print_Area</vt:lpstr>
      <vt:lpstr>'18'!Print_Area</vt:lpstr>
      <vt:lpstr>'2'!Print_Area</vt:lpstr>
      <vt:lpstr>'21'!Print_Area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2016-01-15T13:54:16Z</dcterms:created>
  <dcterms:modified xsi:type="dcterms:W3CDTF">2021-01-12T13:24:50Z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0x010100F690144B27EA1243851A0EEACEC494FA</vt:lpwstr>
  </property>
</Properties>
</file>