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6" rupBuild="18528"/>
  <workbookPr hidePivotFieldList="1"/>
  <mc:AlternateContent xmlns:mc="http://schemas.openxmlformats.org/markup-compatibility/2006">
    <mc:Choice Requires="x15">
      <x15ac:absPath xmlns:x15ac="http://schemas.microsoft.com/office/spreadsheetml/2010/11/ac" url="Q:\AFME\Marketing\08 WEBSITE\01 UPLOADS\01 WEBSITE UPLOADS\2017\10 OCTOBER\"/>
    </mc:Choice>
  </mc:AlternateContent>
  <bookViews>
    <workbookView xWindow="0" yWindow="465" windowWidth="28800" windowHeight="16260" xr2:uid="{00000000-000D-0000-FFFF-FFFF00000000}"/>
  </bookViews>
  <sheets>
    <sheet name="Index" sheetId="1" r:id="rId1"/>
    <sheet name="1" sheetId="2" r:id="rId2"/>
    <sheet name="2" sheetId="4" r:id="rId3"/>
    <sheet name="3" sheetId="5" r:id="rId4"/>
    <sheet name="4" sheetId="9" r:id="rId5"/>
    <sheet name="5" sheetId="25" r:id="rId6"/>
    <sheet name="6" sheetId="48" r:id="rId7"/>
    <sheet name="7" sheetId="44" r:id="rId8"/>
    <sheet name="8" sheetId="50" r:id="rId9"/>
    <sheet name="9" sheetId="14" r:id="rId10"/>
    <sheet name="10" sheetId="40" r:id="rId11"/>
    <sheet name="11" sheetId="17" r:id="rId12"/>
  </sheets>
  <externalReferences>
    <externalReference r:id="rId13"/>
    <externalReference r:id="rId14"/>
  </externalReferences>
  <definedNames>
    <definedName name="_xlnm._FilterDatabase" localSheetId="11" hidden="1">'11'!$A$8:$W$2618</definedName>
  </definedNames>
  <calcPr calcId="171027"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H107" i="14" l="1"/>
  <c r="H57" i="2"/>
  <c r="I57" i="2"/>
  <c r="J57" i="2"/>
  <c r="K57" i="2"/>
  <c r="B57" i="2"/>
  <c r="C57" i="2"/>
  <c r="D57" i="2"/>
  <c r="E57" i="2"/>
  <c r="H105" i="14"/>
  <c r="I105" i="14"/>
  <c r="J105" i="14"/>
  <c r="H106" i="14"/>
  <c r="I106" i="14"/>
  <c r="J106" i="14"/>
  <c r="I107" i="14"/>
  <c r="J107" i="14"/>
  <c r="J56" i="2"/>
  <c r="H56" i="2"/>
  <c r="I56" i="2"/>
  <c r="K56" i="2"/>
  <c r="J8" i="2"/>
  <c r="J9" i="2"/>
  <c r="J10" i="2"/>
  <c r="J11" i="2"/>
  <c r="J12" i="2"/>
  <c r="J13" i="2"/>
  <c r="J14" i="2"/>
  <c r="J15" i="2"/>
  <c r="J16" i="2"/>
  <c r="J17" i="2"/>
  <c r="J18" i="2"/>
  <c r="J19" i="2"/>
  <c r="J20" i="2"/>
  <c r="J21" i="2"/>
  <c r="J22" i="2"/>
  <c r="J23" i="2"/>
  <c r="J24" i="2"/>
  <c r="J25" i="2"/>
  <c r="J26" i="2"/>
  <c r="J27" i="2"/>
  <c r="J28" i="2"/>
  <c r="J29" i="2"/>
  <c r="J30" i="2"/>
  <c r="J31" i="2"/>
  <c r="J32" i="2"/>
  <c r="J33" i="2"/>
  <c r="J34" i="2"/>
  <c r="J35" i="2"/>
  <c r="J36" i="2"/>
  <c r="J37" i="2"/>
  <c r="J38" i="2"/>
  <c r="J39" i="2"/>
  <c r="J40" i="2"/>
  <c r="J41" i="2"/>
  <c r="J42" i="2"/>
  <c r="J43" i="2"/>
  <c r="J44" i="2"/>
  <c r="J45" i="2"/>
  <c r="J46" i="2"/>
  <c r="J47" i="2"/>
  <c r="J48" i="2"/>
  <c r="J49" i="2"/>
  <c r="J50" i="2"/>
  <c r="J51" i="2"/>
  <c r="J52" i="2"/>
  <c r="J53" i="2"/>
  <c r="J54" i="2"/>
  <c r="J55" i="2"/>
  <c r="J7" i="2"/>
  <c r="I8" i="2"/>
  <c r="I9" i="2"/>
  <c r="I10" i="2"/>
  <c r="I11" i="2"/>
  <c r="I12" i="2"/>
  <c r="I13" i="2"/>
  <c r="I14" i="2"/>
  <c r="I15" i="2"/>
  <c r="I16" i="2"/>
  <c r="I17" i="2"/>
  <c r="I18" i="2"/>
  <c r="I19" i="2"/>
  <c r="I20" i="2"/>
  <c r="I21" i="2"/>
  <c r="I22" i="2"/>
  <c r="I23" i="2"/>
  <c r="I24" i="2"/>
  <c r="I25" i="2"/>
  <c r="I26" i="2"/>
  <c r="I27" i="2"/>
  <c r="I28" i="2"/>
  <c r="I29" i="2"/>
  <c r="I30" i="2"/>
  <c r="I31" i="2"/>
  <c r="I32" i="2"/>
  <c r="I33" i="2"/>
  <c r="I34" i="2"/>
  <c r="I35" i="2"/>
  <c r="I36" i="2"/>
  <c r="I37" i="2"/>
  <c r="I38" i="2"/>
  <c r="I39" i="2"/>
  <c r="I40" i="2"/>
  <c r="I41" i="2"/>
  <c r="I42" i="2"/>
  <c r="I43" i="2"/>
  <c r="I44" i="2"/>
  <c r="I45" i="2"/>
  <c r="I46" i="2"/>
  <c r="I47" i="2"/>
  <c r="I48" i="2"/>
  <c r="I49" i="2"/>
  <c r="I50" i="2"/>
  <c r="I51" i="2"/>
  <c r="I52" i="2"/>
  <c r="I53" i="2"/>
  <c r="I54" i="2"/>
  <c r="I55" i="2"/>
  <c r="I7" i="2"/>
  <c r="H8" i="2"/>
  <c r="H9" i="2"/>
  <c r="H10" i="2"/>
  <c r="H11" i="2"/>
  <c r="H12" i="2"/>
  <c r="H13" i="2"/>
  <c r="H14" i="2"/>
  <c r="H15" i="2"/>
  <c r="H16" i="2"/>
  <c r="H17" i="2"/>
  <c r="H18" i="2"/>
  <c r="H19" i="2"/>
  <c r="H20" i="2"/>
  <c r="H21" i="2"/>
  <c r="H22" i="2"/>
  <c r="H23" i="2"/>
  <c r="H24" i="2"/>
  <c r="H25" i="2"/>
  <c r="H26" i="2"/>
  <c r="H27" i="2"/>
  <c r="H28" i="2"/>
  <c r="H29" i="2"/>
  <c r="H30" i="2"/>
  <c r="H31" i="2"/>
  <c r="H32" i="2"/>
  <c r="H33" i="2"/>
  <c r="H34" i="2"/>
  <c r="H35" i="2"/>
  <c r="H36" i="2"/>
  <c r="H37" i="2"/>
  <c r="H38" i="2"/>
  <c r="H39" i="2"/>
  <c r="H40" i="2"/>
  <c r="H41" i="2"/>
  <c r="H42" i="2"/>
  <c r="H43" i="2"/>
  <c r="H44" i="2"/>
  <c r="H45" i="2"/>
  <c r="H46" i="2"/>
  <c r="H47" i="2"/>
  <c r="H48" i="2"/>
  <c r="H49" i="2"/>
  <c r="H50" i="2"/>
  <c r="H51" i="2"/>
  <c r="H52" i="2"/>
  <c r="H53" i="2"/>
  <c r="H54" i="2"/>
  <c r="H55" i="2"/>
  <c r="H7" i="2"/>
  <c r="B8" i="2"/>
  <c r="C8" i="2"/>
  <c r="D8" i="2"/>
  <c r="B9" i="2"/>
  <c r="C9" i="2"/>
  <c r="D9" i="2"/>
  <c r="B10" i="2"/>
  <c r="C10" i="2"/>
  <c r="D10" i="2"/>
  <c r="B11" i="2"/>
  <c r="C11" i="2"/>
  <c r="D11" i="2"/>
  <c r="B12" i="2"/>
  <c r="C12" i="2"/>
  <c r="D12" i="2"/>
  <c r="B13" i="2"/>
  <c r="C13" i="2"/>
  <c r="D13" i="2"/>
  <c r="B14" i="2"/>
  <c r="C14" i="2"/>
  <c r="D14" i="2"/>
  <c r="B15" i="2"/>
  <c r="C15" i="2"/>
  <c r="D15" i="2"/>
  <c r="B16" i="2"/>
  <c r="C16" i="2"/>
  <c r="D16" i="2"/>
  <c r="B17" i="2"/>
  <c r="C17" i="2"/>
  <c r="D17" i="2"/>
  <c r="B18" i="2"/>
  <c r="C18" i="2"/>
  <c r="D18" i="2"/>
  <c r="B19" i="2"/>
  <c r="C19" i="2"/>
  <c r="D19" i="2"/>
  <c r="B20" i="2"/>
  <c r="C20" i="2"/>
  <c r="D20" i="2"/>
  <c r="B21" i="2"/>
  <c r="C21" i="2"/>
  <c r="D21" i="2"/>
  <c r="B22" i="2"/>
  <c r="C22" i="2"/>
  <c r="D22" i="2"/>
  <c r="B23" i="2"/>
  <c r="C23" i="2"/>
  <c r="D23" i="2"/>
  <c r="B24" i="2"/>
  <c r="C24" i="2"/>
  <c r="D24" i="2"/>
  <c r="B25" i="2"/>
  <c r="C25" i="2"/>
  <c r="D25" i="2"/>
  <c r="B26" i="2"/>
  <c r="C26" i="2"/>
  <c r="D26" i="2"/>
  <c r="B27" i="2"/>
  <c r="C27" i="2"/>
  <c r="D27" i="2"/>
  <c r="B28" i="2"/>
  <c r="C28" i="2"/>
  <c r="D28" i="2"/>
  <c r="B29" i="2"/>
  <c r="C29" i="2"/>
  <c r="D29" i="2"/>
  <c r="B30" i="2"/>
  <c r="C30" i="2"/>
  <c r="D30" i="2"/>
  <c r="B31" i="2"/>
  <c r="C31" i="2"/>
  <c r="D31" i="2"/>
  <c r="B32" i="2"/>
  <c r="C32" i="2"/>
  <c r="D32" i="2"/>
  <c r="B33" i="2"/>
  <c r="C33" i="2"/>
  <c r="D33" i="2"/>
  <c r="B34" i="2"/>
  <c r="C34" i="2"/>
  <c r="D34" i="2"/>
  <c r="B35" i="2"/>
  <c r="C35" i="2"/>
  <c r="D35" i="2"/>
  <c r="B36" i="2"/>
  <c r="C36" i="2"/>
  <c r="D36" i="2"/>
  <c r="B37" i="2"/>
  <c r="C37" i="2"/>
  <c r="D37" i="2"/>
  <c r="B38" i="2"/>
  <c r="C38" i="2"/>
  <c r="D38" i="2"/>
  <c r="B39" i="2"/>
  <c r="C39" i="2"/>
  <c r="D39" i="2"/>
  <c r="B40" i="2"/>
  <c r="C40" i="2"/>
  <c r="D40" i="2"/>
  <c r="B41" i="2"/>
  <c r="C41" i="2"/>
  <c r="D41" i="2"/>
  <c r="B42" i="2"/>
  <c r="C42" i="2"/>
  <c r="D42" i="2"/>
  <c r="B43" i="2"/>
  <c r="C43" i="2"/>
  <c r="D43" i="2"/>
  <c r="B44" i="2"/>
  <c r="C44" i="2"/>
  <c r="D44" i="2"/>
  <c r="B45" i="2"/>
  <c r="C45" i="2"/>
  <c r="D45" i="2"/>
  <c r="B46" i="2"/>
  <c r="C46" i="2"/>
  <c r="D46" i="2"/>
  <c r="B47" i="2"/>
  <c r="C47" i="2"/>
  <c r="D47" i="2"/>
  <c r="B48" i="2"/>
  <c r="C48" i="2"/>
  <c r="D48" i="2"/>
  <c r="B49" i="2"/>
  <c r="C49" i="2"/>
  <c r="D49" i="2"/>
  <c r="B50" i="2"/>
  <c r="C50" i="2"/>
  <c r="D50" i="2"/>
  <c r="B51" i="2"/>
  <c r="C51" i="2"/>
  <c r="D51" i="2"/>
  <c r="B52" i="2"/>
  <c r="C52" i="2"/>
  <c r="D52" i="2"/>
  <c r="B53" i="2"/>
  <c r="C53" i="2"/>
  <c r="D53" i="2"/>
  <c r="B54" i="2"/>
  <c r="C54" i="2"/>
  <c r="D54" i="2"/>
  <c r="B55" i="2"/>
  <c r="C55" i="2"/>
  <c r="D55" i="2"/>
  <c r="B56" i="2"/>
  <c r="C56" i="2"/>
  <c r="D56" i="2"/>
  <c r="C7" i="2"/>
  <c r="D7" i="2"/>
  <c r="B7" i="2"/>
  <c r="E56" i="2"/>
  <c r="I102" i="14"/>
  <c r="I103" i="14"/>
  <c r="I104" i="14"/>
  <c r="I8" i="14"/>
  <c r="I9" i="14"/>
  <c r="I10" i="14"/>
  <c r="I11" i="14"/>
  <c r="I12" i="14"/>
  <c r="I13" i="14"/>
  <c r="I14" i="14"/>
  <c r="H14" i="14"/>
  <c r="J14" i="14"/>
  <c r="I15" i="14"/>
  <c r="I16" i="14"/>
  <c r="H16" i="14"/>
  <c r="J16" i="14"/>
  <c r="I17" i="14"/>
  <c r="H17" i="14"/>
  <c r="J17" i="14"/>
  <c r="I18" i="14"/>
  <c r="I19" i="14"/>
  <c r="I20" i="14"/>
  <c r="I21" i="14"/>
  <c r="I22" i="14"/>
  <c r="H22" i="14"/>
  <c r="J22" i="14"/>
  <c r="I23" i="14"/>
  <c r="I24" i="14"/>
  <c r="H24" i="14"/>
  <c r="J24" i="14"/>
  <c r="I25" i="14"/>
  <c r="H25" i="14"/>
  <c r="J25" i="14"/>
  <c r="I26" i="14"/>
  <c r="I27" i="14"/>
  <c r="I28" i="14"/>
  <c r="I29" i="14"/>
  <c r="I30" i="14"/>
  <c r="H30" i="14"/>
  <c r="J30" i="14"/>
  <c r="I31" i="14"/>
  <c r="I32" i="14"/>
  <c r="H32" i="14"/>
  <c r="J32" i="14"/>
  <c r="I33" i="14"/>
  <c r="H33" i="14"/>
  <c r="J33" i="14"/>
  <c r="I34" i="14"/>
  <c r="I35" i="14"/>
  <c r="I36" i="14"/>
  <c r="I37" i="14"/>
  <c r="I38" i="14"/>
  <c r="H38" i="14"/>
  <c r="J38" i="14"/>
  <c r="I39" i="14"/>
  <c r="I40" i="14"/>
  <c r="H40" i="14"/>
  <c r="J40" i="14"/>
  <c r="I41" i="14"/>
  <c r="I42" i="14"/>
  <c r="I43" i="14"/>
  <c r="I44" i="14"/>
  <c r="I45" i="14"/>
  <c r="I46" i="14"/>
  <c r="H46" i="14"/>
  <c r="J46" i="14"/>
  <c r="I47" i="14"/>
  <c r="I48" i="14"/>
  <c r="H48" i="14"/>
  <c r="J48" i="14"/>
  <c r="I49" i="14"/>
  <c r="H49" i="14"/>
  <c r="J49" i="14"/>
  <c r="I50" i="14"/>
  <c r="I51" i="14"/>
  <c r="I52" i="14"/>
  <c r="I53" i="14"/>
  <c r="I54" i="14"/>
  <c r="H54" i="14"/>
  <c r="J54" i="14"/>
  <c r="I55" i="14"/>
  <c r="I56" i="14"/>
  <c r="H56" i="14"/>
  <c r="J56" i="14"/>
  <c r="I57" i="14"/>
  <c r="H57" i="14"/>
  <c r="J57" i="14"/>
  <c r="I58" i="14"/>
  <c r="I59" i="14"/>
  <c r="I60" i="14"/>
  <c r="I61" i="14"/>
  <c r="I62" i="14"/>
  <c r="H62" i="14"/>
  <c r="J62" i="14"/>
  <c r="I63" i="14"/>
  <c r="I64" i="14"/>
  <c r="H64" i="14"/>
  <c r="J64" i="14"/>
  <c r="I65" i="14"/>
  <c r="H65" i="14"/>
  <c r="J65" i="14"/>
  <c r="I66" i="14"/>
  <c r="I67" i="14"/>
  <c r="I68" i="14"/>
  <c r="I69" i="14"/>
  <c r="I70" i="14"/>
  <c r="H70" i="14"/>
  <c r="J70" i="14"/>
  <c r="I71" i="14"/>
  <c r="I72" i="14"/>
  <c r="H72" i="14"/>
  <c r="J72" i="14"/>
  <c r="I73" i="14"/>
  <c r="H73" i="14"/>
  <c r="J73" i="14"/>
  <c r="I74" i="14"/>
  <c r="I75" i="14"/>
  <c r="I76" i="14"/>
  <c r="I77" i="14"/>
  <c r="I78" i="14"/>
  <c r="H78" i="14"/>
  <c r="J78" i="14"/>
  <c r="I79" i="14"/>
  <c r="I80" i="14"/>
  <c r="H80" i="14"/>
  <c r="J80" i="14"/>
  <c r="I81" i="14"/>
  <c r="H81" i="14"/>
  <c r="J81" i="14"/>
  <c r="I82" i="14"/>
  <c r="I83" i="14"/>
  <c r="I84" i="14"/>
  <c r="I85" i="14"/>
  <c r="I86" i="14"/>
  <c r="H86" i="14"/>
  <c r="J86" i="14"/>
  <c r="I87" i="14"/>
  <c r="I88" i="14"/>
  <c r="H88" i="14"/>
  <c r="J88" i="14"/>
  <c r="I89" i="14"/>
  <c r="H89" i="14"/>
  <c r="J89" i="14"/>
  <c r="I90" i="14"/>
  <c r="I91" i="14"/>
  <c r="I92" i="14"/>
  <c r="I93" i="14"/>
  <c r="I94" i="14"/>
  <c r="H94" i="14"/>
  <c r="J94" i="14"/>
  <c r="I95" i="14"/>
  <c r="I96" i="14"/>
  <c r="H96" i="14"/>
  <c r="J96" i="14"/>
  <c r="I97" i="14"/>
  <c r="H97" i="14"/>
  <c r="J97" i="14"/>
  <c r="I98" i="14"/>
  <c r="I99" i="14"/>
  <c r="I100" i="14"/>
  <c r="I101" i="14"/>
  <c r="I7" i="14"/>
  <c r="H7" i="14"/>
  <c r="J7" i="14"/>
  <c r="H102" i="14"/>
  <c r="J102" i="14"/>
  <c r="H103" i="14"/>
  <c r="H104" i="14"/>
  <c r="H8" i="14"/>
  <c r="H9" i="14"/>
  <c r="H10" i="14"/>
  <c r="H11" i="14"/>
  <c r="H12" i="14"/>
  <c r="H13" i="14"/>
  <c r="J13" i="14"/>
  <c r="H15" i="14"/>
  <c r="H18" i="14"/>
  <c r="H19" i="14"/>
  <c r="H20" i="14"/>
  <c r="H21" i="14"/>
  <c r="J21" i="14"/>
  <c r="H23" i="14"/>
  <c r="H26" i="14"/>
  <c r="H27" i="14"/>
  <c r="H28" i="14"/>
  <c r="H29" i="14"/>
  <c r="J29" i="14"/>
  <c r="H31" i="14"/>
  <c r="H34" i="14"/>
  <c r="H35" i="14"/>
  <c r="H36" i="14"/>
  <c r="H37" i="14"/>
  <c r="J37" i="14"/>
  <c r="H39" i="14"/>
  <c r="H41" i="14"/>
  <c r="J41" i="14"/>
  <c r="H42" i="14"/>
  <c r="H43" i="14"/>
  <c r="H44" i="14"/>
  <c r="H45" i="14"/>
  <c r="J45" i="14"/>
  <c r="H47" i="14"/>
  <c r="H50" i="14"/>
  <c r="H51" i="14"/>
  <c r="H52" i="14"/>
  <c r="H53" i="14"/>
  <c r="J53" i="14"/>
  <c r="H55" i="14"/>
  <c r="H58" i="14"/>
  <c r="H59" i="14"/>
  <c r="H60" i="14"/>
  <c r="H61" i="14"/>
  <c r="J61" i="14"/>
  <c r="H63" i="14"/>
  <c r="H66" i="14"/>
  <c r="H67" i="14"/>
  <c r="H68" i="14"/>
  <c r="H69" i="14"/>
  <c r="J69" i="14"/>
  <c r="H71" i="14"/>
  <c r="H74" i="14"/>
  <c r="H75" i="14"/>
  <c r="H76" i="14"/>
  <c r="H77" i="14"/>
  <c r="J77" i="14"/>
  <c r="H79" i="14"/>
  <c r="H82" i="14"/>
  <c r="H83" i="14"/>
  <c r="H84" i="14"/>
  <c r="H85" i="14"/>
  <c r="J85" i="14"/>
  <c r="H87" i="14"/>
  <c r="H90" i="14"/>
  <c r="H91" i="14"/>
  <c r="H92" i="14"/>
  <c r="H93" i="14"/>
  <c r="J93" i="14"/>
  <c r="H95" i="14"/>
  <c r="H98" i="14"/>
  <c r="H99" i="14"/>
  <c r="H100" i="14"/>
  <c r="H101" i="14"/>
  <c r="J101" i="14"/>
  <c r="J103" i="14"/>
  <c r="J100" i="14"/>
  <c r="J92" i="14"/>
  <c r="J84" i="14"/>
  <c r="J76" i="14"/>
  <c r="J68" i="14"/>
  <c r="J60" i="14"/>
  <c r="J52" i="14"/>
  <c r="J44" i="14"/>
  <c r="J36" i="14"/>
  <c r="J28" i="14"/>
  <c r="J20" i="14"/>
  <c r="J12" i="14"/>
  <c r="J99" i="14"/>
  <c r="J91" i="14"/>
  <c r="J83" i="14"/>
  <c r="J75" i="14"/>
  <c r="J67" i="14"/>
  <c r="J59" i="14"/>
  <c r="J51" i="14"/>
  <c r="J43" i="14"/>
  <c r="J35" i="14"/>
  <c r="J27" i="14"/>
  <c r="J19" i="14"/>
  <c r="J11" i="14"/>
  <c r="J98" i="14"/>
  <c r="J90" i="14"/>
  <c r="J82" i="14"/>
  <c r="J74" i="14"/>
  <c r="J66" i="14"/>
  <c r="J58" i="14"/>
  <c r="J50" i="14"/>
  <c r="J42" i="14"/>
  <c r="J34" i="14"/>
  <c r="J26" i="14"/>
  <c r="J18" i="14"/>
  <c r="J10" i="14"/>
  <c r="J9" i="14"/>
  <c r="J8" i="14"/>
  <c r="J95" i="14"/>
  <c r="J87" i="14"/>
  <c r="J79" i="14"/>
  <c r="J71" i="14"/>
  <c r="J63" i="14"/>
  <c r="J55" i="14"/>
  <c r="J47" i="14"/>
  <c r="J39" i="14"/>
  <c r="J31" i="14"/>
  <c r="J23" i="14"/>
  <c r="J15" i="14"/>
  <c r="J104" i="14"/>
  <c r="K55" i="2"/>
  <c r="E55" i="2"/>
  <c r="E54" i="2"/>
  <c r="K54" i="2"/>
  <c r="E53" i="2"/>
  <c r="K53" i="2"/>
  <c r="E22" i="2"/>
  <c r="E30" i="2"/>
  <c r="E34" i="2"/>
  <c r="E38" i="2"/>
  <c r="E42" i="2"/>
  <c r="E46" i="2"/>
  <c r="E50" i="2"/>
  <c r="E14" i="2"/>
  <c r="E10" i="2"/>
  <c r="E26" i="2"/>
  <c r="E18" i="2"/>
  <c r="K52" i="2"/>
  <c r="E49" i="2"/>
  <c r="E45" i="2"/>
  <c r="E41" i="2"/>
  <c r="E37" i="2"/>
  <c r="E33" i="2"/>
  <c r="E29" i="2"/>
  <c r="E25" i="2"/>
  <c r="E21" i="2"/>
  <c r="E17" i="2"/>
  <c r="E13" i="2"/>
  <c r="E9" i="2"/>
  <c r="E51" i="2"/>
  <c r="E47" i="2"/>
  <c r="E43" i="2"/>
  <c r="E39" i="2"/>
  <c r="E35" i="2"/>
  <c r="E31" i="2"/>
  <c r="E27" i="2"/>
  <c r="E23" i="2"/>
  <c r="E19" i="2"/>
  <c r="E15" i="2"/>
  <c r="E11" i="2"/>
  <c r="E7" i="2"/>
  <c r="E48" i="2"/>
  <c r="E44" i="2"/>
  <c r="E40" i="2"/>
  <c r="E36" i="2"/>
  <c r="E32" i="2"/>
  <c r="E28" i="2"/>
  <c r="E24" i="2"/>
  <c r="E20" i="2"/>
  <c r="E16" i="2"/>
  <c r="E12" i="2"/>
  <c r="E8" i="2"/>
  <c r="E52" i="2"/>
  <c r="K51" i="2"/>
  <c r="K50" i="2"/>
  <c r="K49" i="2"/>
  <c r="K48" i="2"/>
  <c r="K47" i="2"/>
  <c r="K46" i="2"/>
  <c r="K45" i="2"/>
  <c r="K44" i="2"/>
  <c r="K43" i="2"/>
  <c r="K42" i="2"/>
  <c r="K41" i="2"/>
  <c r="K40" i="2"/>
  <c r="K39" i="2"/>
  <c r="K38" i="2"/>
  <c r="K37" i="2"/>
  <c r="K36" i="2"/>
  <c r="K35" i="2"/>
  <c r="K34" i="2"/>
  <c r="K33" i="2"/>
  <c r="K32" i="2"/>
  <c r="K31" i="2"/>
  <c r="K30" i="2"/>
  <c r="K29" i="2"/>
  <c r="K28" i="2"/>
  <c r="K27" i="2"/>
  <c r="K26" i="2"/>
  <c r="K25" i="2"/>
  <c r="K24" i="2"/>
  <c r="K23" i="2"/>
  <c r="K22" i="2"/>
  <c r="K21" i="2"/>
  <c r="K20" i="2"/>
  <c r="K19" i="2"/>
  <c r="K18" i="2"/>
  <c r="K17" i="2"/>
  <c r="K16" i="2"/>
  <c r="K15" i="2"/>
  <c r="K14" i="2"/>
  <c r="K13" i="2"/>
  <c r="K12" i="2"/>
  <c r="K11" i="2"/>
  <c r="K10" i="2"/>
  <c r="K9" i="2"/>
  <c r="K8" i="2"/>
  <c r="K7" i="2"/>
</calcChain>
</file>

<file path=xl/sharedStrings.xml><?xml version="1.0" encoding="utf-8"?>
<sst xmlns="http://schemas.openxmlformats.org/spreadsheetml/2006/main" count="1080" uniqueCount="310">
  <si>
    <t>Page &amp; Tab Number</t>
  </si>
  <si>
    <t>1. Issuance</t>
  </si>
  <si>
    <t>€ Billions</t>
  </si>
  <si>
    <t>TOTAL</t>
  </si>
  <si>
    <t>3.1. Market capitalisation of shares listed in European exchanges</t>
  </si>
  <si>
    <t>4. Valuation indices and ratios</t>
  </si>
  <si>
    <t>3. Outstanding</t>
  </si>
  <si>
    <t>4.1. Price indices of selected stock exchanges</t>
  </si>
  <si>
    <t xml:space="preserve">4.2. Price per earnings ratio (PE ratio) </t>
  </si>
  <si>
    <t xml:space="preserve">4.3. Book-to-Market price ratio </t>
  </si>
  <si>
    <t>4.4. Dividend payout ratio (Dividends/Earnings per share)</t>
  </si>
  <si>
    <t>4.5. Divided yield ratio of shares listed in selected exchanges</t>
  </si>
  <si>
    <t>4.6. Implied volatility of constituent shares of Euro Stoxx 50 (VSTOXX)</t>
  </si>
  <si>
    <t>Source: Dealogic</t>
  </si>
  <si>
    <t>IPOs</t>
  </si>
  <si>
    <t>Follow-ons</t>
  </si>
  <si>
    <t>Convertible securities</t>
  </si>
  <si>
    <t>1Q 2005</t>
  </si>
  <si>
    <t>2Q 2005</t>
  </si>
  <si>
    <t>3Q 2005</t>
  </si>
  <si>
    <t>4Q 2005</t>
  </si>
  <si>
    <t>1Q 2006</t>
  </si>
  <si>
    <t>2Q 2006</t>
  </si>
  <si>
    <t>3Q 2006</t>
  </si>
  <si>
    <t>4Q 2006</t>
  </si>
  <si>
    <t>1Q 2007</t>
  </si>
  <si>
    <t>2Q 2007</t>
  </si>
  <si>
    <t>3Q 2007</t>
  </si>
  <si>
    <t>4Q 2007</t>
  </si>
  <si>
    <t>1Q 2008</t>
  </si>
  <si>
    <t>2Q 2008</t>
  </si>
  <si>
    <t>3Q 2008</t>
  </si>
  <si>
    <t>4Q 2008</t>
  </si>
  <si>
    <t>1Q 2009</t>
  </si>
  <si>
    <t>2Q 2009</t>
  </si>
  <si>
    <t>3Q 2009</t>
  </si>
  <si>
    <t>4Q 2009</t>
  </si>
  <si>
    <t>1Q 2010</t>
  </si>
  <si>
    <t>2Q 2010</t>
  </si>
  <si>
    <t>3Q 2010</t>
  </si>
  <si>
    <t>4Q 2010</t>
  </si>
  <si>
    <t>1Q 2011</t>
  </si>
  <si>
    <t>2Q 2011</t>
  </si>
  <si>
    <t>3Q 2011</t>
  </si>
  <si>
    <t>4Q 2011</t>
  </si>
  <si>
    <t>1Q 2012</t>
  </si>
  <si>
    <t>2Q 2012</t>
  </si>
  <si>
    <t>3Q 2012</t>
  </si>
  <si>
    <t>4Q 2012</t>
  </si>
  <si>
    <t>1Q 2013</t>
  </si>
  <si>
    <t>2Q 2013</t>
  </si>
  <si>
    <t>3Q 2013</t>
  </si>
  <si>
    <t>4Q 2013</t>
  </si>
  <si>
    <t>1Q 2014</t>
  </si>
  <si>
    <t>2Q 2014</t>
  </si>
  <si>
    <t>3Q 2014</t>
  </si>
  <si>
    <t>4Q 2014</t>
  </si>
  <si>
    <t>1Q 2015</t>
  </si>
  <si>
    <t>2Q 2015</t>
  </si>
  <si>
    <t>Aerospace</t>
  </si>
  <si>
    <t>Agribusiness</t>
  </si>
  <si>
    <t>Auto/Truck</t>
  </si>
  <si>
    <t>Chemicals</t>
  </si>
  <si>
    <t>Closed End Funds</t>
  </si>
  <si>
    <t>Computers &amp; Electronics</t>
  </si>
  <si>
    <t>Consumer Products</t>
  </si>
  <si>
    <t>Defense</t>
  </si>
  <si>
    <t>Dining &amp; Lodging</t>
  </si>
  <si>
    <t>Finance</t>
  </si>
  <si>
    <t>Food &amp; Beverage</t>
  </si>
  <si>
    <t>Forestry &amp; Paper</t>
  </si>
  <si>
    <t>Healthcare</t>
  </si>
  <si>
    <t>Holding Companies</t>
  </si>
  <si>
    <t>Insurance</t>
  </si>
  <si>
    <t>Leisure &amp; Recreation</t>
  </si>
  <si>
    <t>Machinery</t>
  </si>
  <si>
    <t>Metal &amp; Steel</t>
  </si>
  <si>
    <t>Mining</t>
  </si>
  <si>
    <t>Oil &amp; Gas</t>
  </si>
  <si>
    <t>Professional Services</t>
  </si>
  <si>
    <t>Publishing</t>
  </si>
  <si>
    <t>Real Estate/Property</t>
  </si>
  <si>
    <t>Retail</t>
  </si>
  <si>
    <t>Telecommunications</t>
  </si>
  <si>
    <t>Textile</t>
  </si>
  <si>
    <t>Transportation</t>
  </si>
  <si>
    <t>Utility &amp; Energy</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</si>
  <si>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</si>
  <si>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</si>
  <si>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</si>
  <si>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</si>
  <si>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</si>
  <si>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</si>
  <si>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</si>
  <si>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</si>
  <si>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</si>
  <si>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</si>
  <si>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</si>
  <si>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</si>
  <si>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</si>
  <si>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</si>
  <si>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</si>
  <si>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</si>
  <si>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</si>
  <si>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</si>
  <si>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</si>
  <si>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</si>
  <si>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</si>
  <si>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</si>
  <si>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</si>
  <si>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 Republic</t>
  </si>
  <si>
    <t>Slovenia</t>
  </si>
  <si>
    <t>Spain</t>
  </si>
  <si>
    <t>Sweden</t>
  </si>
  <si>
    <t>United Kingdom</t>
  </si>
  <si>
    <t>United States</t>
  </si>
  <si>
    <t>Total</t>
  </si>
  <si>
    <t>EU28</t>
  </si>
  <si>
    <t>1Q 2000</t>
  </si>
  <si>
    <t>2Q 2000</t>
  </si>
  <si>
    <t>3Q 2000</t>
  </si>
  <si>
    <t>4Q 2000</t>
  </si>
  <si>
    <t>1Q 2001</t>
  </si>
  <si>
    <t>2Q 2001</t>
  </si>
  <si>
    <t>3Q 2001</t>
  </si>
  <si>
    <t>4Q 2001</t>
  </si>
  <si>
    <t>1Q 2002</t>
  </si>
  <si>
    <t>2Q 2002</t>
  </si>
  <si>
    <t>3Q 2002</t>
  </si>
  <si>
    <t>4Q 2002</t>
  </si>
  <si>
    <t>1Q 2003</t>
  </si>
  <si>
    <t>2Q 2003</t>
  </si>
  <si>
    <t>3Q 2003</t>
  </si>
  <si>
    <t>4Q 2003</t>
  </si>
  <si>
    <t>1Q 2004</t>
  </si>
  <si>
    <t>2Q 2004</t>
  </si>
  <si>
    <t>3Q 2004</t>
  </si>
  <si>
    <t>4Q 2004</t>
  </si>
  <si>
    <t>VSTOXX</t>
  </si>
  <si>
    <t>FTSE 350</t>
  </si>
  <si>
    <t>DAX 30</t>
  </si>
  <si>
    <t>IBEX 35</t>
  </si>
  <si>
    <t>CAC 40</t>
  </si>
  <si>
    <t>2000 Q1</t>
  </si>
  <si>
    <t>2000 Q2</t>
  </si>
  <si>
    <t>2000 Q3</t>
  </si>
  <si>
    <t>2000 Q4</t>
  </si>
  <si>
    <t>2001 Q1</t>
  </si>
  <si>
    <t>2001 Q2</t>
  </si>
  <si>
    <t>2001 Q3</t>
  </si>
  <si>
    <t>2001 Q4</t>
  </si>
  <si>
    <t>2002 Q1</t>
  </si>
  <si>
    <t>2002 Q2</t>
  </si>
  <si>
    <t>2002 Q3</t>
  </si>
  <si>
    <t>2002 Q4</t>
  </si>
  <si>
    <t>2003 Q1</t>
  </si>
  <si>
    <t>2003 Q2</t>
  </si>
  <si>
    <t>2003 Q3</t>
  </si>
  <si>
    <t>2003 Q4</t>
  </si>
  <si>
    <t>2004 Q1</t>
  </si>
  <si>
    <t>2004 Q2</t>
  </si>
  <si>
    <t>2004 Q3</t>
  </si>
  <si>
    <t>2004 Q4</t>
  </si>
  <si>
    <t>2005 Q1</t>
  </si>
  <si>
    <t>2005 Q2</t>
  </si>
  <si>
    <t>2005 Q3</t>
  </si>
  <si>
    <t>2005 Q4</t>
  </si>
  <si>
    <t>2006 Q1</t>
  </si>
  <si>
    <t>2006 Q2</t>
  </si>
  <si>
    <t>2006 Q3</t>
  </si>
  <si>
    <t>2006 Q4</t>
  </si>
  <si>
    <t>2007 Q1</t>
  </si>
  <si>
    <t>2007 Q2</t>
  </si>
  <si>
    <t>2007 Q3</t>
  </si>
  <si>
    <t>2007 Q4</t>
  </si>
  <si>
    <t>2008 Q1</t>
  </si>
  <si>
    <t>2008 Q2</t>
  </si>
  <si>
    <t>2008 Q3</t>
  </si>
  <si>
    <t>2008 Q4</t>
  </si>
  <si>
    <t>2009 Q1</t>
  </si>
  <si>
    <t>2009 Q2</t>
  </si>
  <si>
    <t>2009 Q3</t>
  </si>
  <si>
    <t>2009 Q4</t>
  </si>
  <si>
    <t>2010 Q1</t>
  </si>
  <si>
    <t>2010 Q2</t>
  </si>
  <si>
    <t>2010 Q3</t>
  </si>
  <si>
    <t>2010 Q4</t>
  </si>
  <si>
    <t>2011 Q1</t>
  </si>
  <si>
    <t>2011 Q2</t>
  </si>
  <si>
    <t>2011 Q3</t>
  </si>
  <si>
    <t>2011 Q4</t>
  </si>
  <si>
    <t>2012 Q1</t>
  </si>
  <si>
    <t>2012 Q2</t>
  </si>
  <si>
    <t>2012 Q3</t>
  </si>
  <si>
    <t>2012 Q4</t>
  </si>
  <si>
    <t>2013 Q1</t>
  </si>
  <si>
    <t>2013 Q2</t>
  </si>
  <si>
    <t>2013 Q3</t>
  </si>
  <si>
    <t>2013 Q4</t>
  </si>
  <si>
    <t>2014 Q1</t>
  </si>
  <si>
    <t>2014 Q2</t>
  </si>
  <si>
    <t>2014 Q3</t>
  </si>
  <si>
    <t>2014 Q4</t>
  </si>
  <si>
    <t>2015 Q1</t>
  </si>
  <si>
    <t>2015 Q2</t>
  </si>
  <si>
    <t>4Q 1999</t>
  </si>
  <si>
    <t>€ Millions</t>
  </si>
  <si>
    <t>STOXX 600</t>
  </si>
  <si>
    <t>Dividend Yield Ratio</t>
  </si>
  <si>
    <t>Price per earnings ratio</t>
  </si>
  <si>
    <t>Dividend payout ratio</t>
  </si>
  <si>
    <t>Book-to-market price ratio</t>
  </si>
  <si>
    <t>STOXX EUROPE LARGE 200</t>
  </si>
  <si>
    <t>STOXX EUROPE MID 200</t>
  </si>
  <si>
    <t>STOXX EUROPE SMALL 200</t>
  </si>
  <si>
    <t>Number of Deals</t>
  </si>
  <si>
    <t>Construction/Building</t>
  </si>
  <si>
    <t>Government</t>
  </si>
  <si>
    <t>€ millions</t>
  </si>
  <si>
    <t>Number of deals</t>
  </si>
  <si>
    <t>1Q 1999</t>
  </si>
  <si>
    <t>2Q 1999</t>
  </si>
  <si>
    <t>3Q 1999</t>
  </si>
  <si>
    <t>2Q 1995</t>
  </si>
  <si>
    <t>3Q 1995</t>
  </si>
  <si>
    <t>4Q 1995</t>
  </si>
  <si>
    <t>1Q 1996</t>
  </si>
  <si>
    <t>2Q 1996</t>
  </si>
  <si>
    <t>3Q 1996</t>
  </si>
  <si>
    <t>4Q 1996</t>
  </si>
  <si>
    <t>1Q 1997</t>
  </si>
  <si>
    <t>2Q 1997</t>
  </si>
  <si>
    <t>3Q 1997</t>
  </si>
  <si>
    <t>4Q 1997</t>
  </si>
  <si>
    <t>1Q 1998</t>
  </si>
  <si>
    <t>2Q 1998</t>
  </si>
  <si>
    <t>3Q 1998</t>
  </si>
  <si>
    <t>4Q 1998</t>
  </si>
  <si>
    <t xml:space="preserve">DAX 30 </t>
  </si>
  <si>
    <t>FTSE 100</t>
  </si>
  <si>
    <t>NIKKEI 225</t>
  </si>
  <si>
    <t>S&amp;P 500</t>
  </si>
  <si>
    <t>Volatility</t>
  </si>
  <si>
    <t>Percentage</t>
  </si>
  <si>
    <t>4.2. - 4.6. Valuation ratios and Volatility</t>
  </si>
  <si>
    <t>4.1. Selected European Stock Exchange indeces</t>
  </si>
  <si>
    <t>Source: Datastream</t>
  </si>
  <si>
    <t>Souce: Dealogic</t>
  </si>
  <si>
    <t>3.5. Turnover ratio of EU listed shares (Turnover/market cap)</t>
  </si>
  <si>
    <t>Euro area</t>
  </si>
  <si>
    <t>EU 28</t>
  </si>
  <si>
    <t>Source: ECB, Datastream, FESE, NASDAQ Nordic, LSE, World Federation of Exchanges, Bucharest Stock Exchanges and CEESEG - Prague</t>
  </si>
  <si>
    <t>2.1. Value of completed Mergers and Acquisitions by nationality of target firm</t>
  </si>
  <si>
    <t>3.5. Turnover ratio of EU listed shares and MTF turnover</t>
  </si>
  <si>
    <t>Equity Primary Markets and Trading Report</t>
  </si>
  <si>
    <t>3.5. Turnover in selected MTFs</t>
  </si>
  <si>
    <t>1.1. -1.4. European Equity underwriting (€ bn)</t>
  </si>
  <si>
    <t>1.1. -1.4. European Equity underwriting (Number of deals)</t>
  </si>
  <si>
    <t>3Q 2015</t>
  </si>
  <si>
    <t>1. European Equity Underwriting</t>
  </si>
  <si>
    <t>Switzerland</t>
  </si>
  <si>
    <t>2015 Q3</t>
  </si>
  <si>
    <t>Auto / Truck</t>
  </si>
  <si>
    <t>Construction / Building</t>
  </si>
  <si>
    <t>Real Estate / Property</t>
  </si>
  <si>
    <t>Others</t>
  </si>
  <si>
    <t>Europe 
(EU 28 + Switzerland)</t>
  </si>
  <si>
    <t>MTFs</t>
  </si>
  <si>
    <t>Exchanges</t>
  </si>
  <si>
    <t>3.6. Monthly turnover in MTFs and Exchanges</t>
  </si>
  <si>
    <t>Source: Bats Chi-X, ECB, Datastream, FESE, NASDAQ Nordic, LSE,</t>
  </si>
  <si>
    <t xml:space="preserve">World Federation of Exchanges, Bucharest Stock Exchanges, </t>
  </si>
  <si>
    <t>CEESEG - Prague and Eurostat</t>
  </si>
  <si>
    <t>Source: BATS Chi-X</t>
  </si>
  <si>
    <t>Source: Datastream and STOXX</t>
  </si>
  <si>
    <t>4Q 2015</t>
  </si>
  <si>
    <t>2015 Q4</t>
  </si>
  <si>
    <t>2. Mergers and Acquisitions between European firms</t>
  </si>
  <si>
    <t>Proportion and indices (end of period)</t>
  </si>
  <si>
    <t>2. Mergers and Acquisitions (M&amp;A) between European companies</t>
  </si>
  <si>
    <t>1.7.-1.8 Value of IPOs by nationality of the issuer</t>
  </si>
  <si>
    <t xml:space="preserve">1.9.-1.10 Value of proceeds of IPOs by industry of the issuer </t>
  </si>
  <si>
    <t>2.15 Completed Mergers and Acquisitions by Industry of target firm (Intra European deals)</t>
  </si>
  <si>
    <r>
      <t xml:space="preserve">2.14 Completed Mergers and Acquisitions by nationality of </t>
    </r>
    <r>
      <rPr>
        <b/>
        <u/>
        <sz val="11"/>
        <rFont val="Arial"/>
        <family val="2"/>
      </rPr>
      <t>acquiring</t>
    </r>
    <r>
      <rPr>
        <b/>
        <sz val="8"/>
        <rFont val="Arial"/>
        <family val="2"/>
      </rPr>
      <t xml:space="preserve"> firm (Intra European deals)</t>
    </r>
  </si>
  <si>
    <t>2.13 Completed Mergers and Acquisitions by nationality of target firm (Intra European deals)</t>
  </si>
  <si>
    <t>1.1. -1.4. European Equity underwriting</t>
  </si>
  <si>
    <t>1.7.-1.8 Number of IPOs by nationality of the issuer</t>
  </si>
  <si>
    <t xml:space="preserve">1.9.-1.10 Number of IPOs by industry of the issuer </t>
  </si>
  <si>
    <t>Your receipt of this document is subject to paragraphs 3, 4, 5, 9, 10, 11 and 13 of the Terms of Use which are applicable to AFME’s website (available at http://www.afme.eu/Legal/Terms-of-Use.aspx) and, for the purposes of such Terms of Use, this document shall be considered a “Material” (regardless of whether you have received or accessed it via AFME’s website or otherwise).</t>
  </si>
  <si>
    <t>1Q 2016</t>
  </si>
  <si>
    <t>Grand Total</t>
  </si>
  <si>
    <t>2016 Q1</t>
  </si>
  <si>
    <t>2Q 2016</t>
  </si>
  <si>
    <t>2016 Q2</t>
  </si>
  <si>
    <t>3Q 2016</t>
  </si>
  <si>
    <t>2016 Q3</t>
  </si>
  <si>
    <t>4Q 2016</t>
  </si>
  <si>
    <t>3.1. Market capitalisation of shares listed on European exchanges</t>
  </si>
  <si>
    <t>2016 Q4</t>
  </si>
  <si>
    <t>4. Valuations</t>
  </si>
  <si>
    <t>1Q 2017</t>
  </si>
  <si>
    <t>2017 Q1</t>
  </si>
  <si>
    <t>2Q 2017</t>
  </si>
  <si>
    <t>2017 Q2</t>
  </si>
  <si>
    <t>Closing price index</t>
  </si>
  <si>
    <t>2017: 3Q</t>
  </si>
  <si>
    <t>3Q 2017</t>
  </si>
  <si>
    <t>2017 Q3</t>
  </si>
  <si>
    <t>2.2. Value of completed M&amp;A deals by nationality of acquiring company</t>
  </si>
  <si>
    <t>2.3. Completed value of M&amp;A deals by industry of target company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</si>
</sst>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0.0"/>
    <numFmt numFmtId="165" formatCode="#,##0.0_);\(#,##0.0\)"/>
    <numFmt numFmtId="166" formatCode="0.0%"/>
    <numFmt numFmtId="167" formatCode="#,##0.0;\-#,##0.0"/>
    <numFmt numFmtId="168" formatCode="[$-409]mmm\-yy;@"/>
  </numFmts>
  <fonts count="21" x14ac:knownFonts="1">
    <font>
      <sz val="11"/>
      <color theme="1"/>
      <name val="Calibri"/>
      <family val="2"/>
      <scheme val="minor"/>
    </font>
    <font>
      <sz val="11"/>
      <color theme="1"/>
      <name val="Calibri"/>
      <family val="2"/>
      <scheme val="minor"/>
    </font>
    <font>
      <sz val="10"/>
      <name val="Arial"/>
      <family val="2"/>
    </font>
    <font>
      <u/>
      <sz val="10"/>
      <color indexed="12"/>
      <name val="Arial"/>
      <family val="2"/>
    </font>
    <font>
      <b/>
      <sz val="8"/>
      <name val="Arial"/>
      <family val="2"/>
    </font>
    <font>
      <sz val="8"/>
      <name val="Arial"/>
      <family val="2"/>
    </font>
    <font>
      <b/>
      <sz val="8"/>
      <color theme="0"/>
      <name val="Arial"/>
      <family val="2"/>
    </font>
    <font>
      <sz val="10"/>
      <color indexed="8"/>
      <name val="Cambria"/>
      <family val="1"/>
      <scheme val="major"/>
    </font>
    <font>
      <sz val="10"/>
      <name val="Cambria"/>
      <family val="1"/>
      <scheme val="major"/>
    </font>
    <font>
      <sz val="11"/>
      <color indexed="56"/>
      <name val="Cambria"/>
      <family val="1"/>
      <scheme val="major"/>
    </font>
    <font>
      <b/>
      <u/>
      <sz val="10"/>
      <name val="Cambria"/>
      <family val="1"/>
      <scheme val="major"/>
    </font>
    <font>
      <vertAlign val="superscript"/>
      <sz val="10"/>
      <name val="Cambria"/>
      <family val="1"/>
      <scheme val="major"/>
    </font>
    <font>
      <sz val="11"/>
      <color indexed="8"/>
      <name val="Cambria"/>
      <family val="1"/>
      <scheme val="major"/>
    </font>
    <font>
      <b/>
      <sz val="10"/>
      <color theme="1"/>
      <name val="Calibri"/>
      <family val="2"/>
      <scheme val="minor"/>
    </font>
    <font>
      <b/>
      <u/>
      <sz val="11"/>
      <name val="Arial"/>
      <family val="2"/>
    </font>
    <font>
      <b/>
      <sz val="9"/>
      <name val="Cambria"/>
      <family val="1"/>
      <scheme val="major"/>
    </font>
    <font>
      <sz val="20"/>
      <color rgb="FF78A22F"/>
      <name val="Cambria"/>
      <family val="2"/>
      <scheme val="major"/>
    </font>
    <font>
      <u/>
      <sz val="10"/>
      <color rgb="FF78A22F"/>
      <name val="Arial"/>
      <family val="2"/>
    </font>
    <font>
      <u/>
      <sz val="10"/>
      <color rgb="FF78A22F"/>
      <name val="Cambria"/>
      <family val="1"/>
      <scheme val="major"/>
    </font>
    <font>
      <sz val="10"/>
      <color rgb="FF78A22F"/>
      <name val="Cambria"/>
      <family val="1"/>
      <scheme val="major"/>
    </font>
    <font>
      <b/>
      <sz val="11"/>
      <color rgb="FF78A22F"/>
      <name val="Cambria"/>
      <family val="1"/>
      <scheme val="major"/>
    </font>
  </fonts>
  <fills count="5">
    <fill>
      <patternFill patternType="none"/>
    </fill>
    <fill>
      <patternFill patternType="gray125"/>
    </fill>
    <fill>
      <patternFill patternType="solid">
        <fgColor rgb="FF78A22F"/>
        <bgColor indexed="64"/>
      </patternFill>
    </fill>
    <fill>
      <patternFill patternType="solid">
        <fgColor theme="0"/>
        <bgColor indexed="64"/>
      </patternFill>
    </fill>
    <fill>
      <patternFill patternType="solid">
        <fgColor rgb="FFC9DAAC"/>
        <bgColor indexed="64"/>
      </patternFill>
    </fill>
  </fills>
  <borders count="5">
    <border>
      <left/>
      <right/>
      <top/>
      <bottom/>
      <diagonal/>
    </border>
    <border>
      <left style="thin">
        <color rgb="FFA7A9AC"/>
      </left>
      <right style="thin">
        <color rgb="FFA7A9AC"/>
      </right>
      <top style="thin">
        <color rgb="FFA7A9AC"/>
      </top>
      <bottom style="thin">
        <color rgb="FFA7A9AC"/>
      </bottom>
      <diagonal/>
    </border>
    <border>
      <left style="thin">
        <color rgb="FFA7A9AC"/>
      </left>
      <right/>
      <top style="thin">
        <color rgb="FFA7A9AC"/>
      </top>
      <bottom style="thin">
        <color rgb="FFA7A9AC"/>
      </bottom>
      <diagonal/>
    </border>
    <border>
      <left/>
      <right/>
      <top style="thin">
        <color rgb="FFA7A9AC"/>
      </top>
      <bottom style="thin">
        <color rgb="FFA7A9AC"/>
      </bottom>
      <diagonal/>
    </border>
    <border>
      <left/>
      <right style="thin">
        <color rgb="FFA7A9AC"/>
      </right>
      <top style="thin">
        <color rgb="FFA7A9AC"/>
      </top>
      <bottom style="thin">
        <color rgb="FFA7A9AC"/>
      </bottom>
      <diagonal/>
    </border>
  </borders>
  <cellStyleXfs count="5">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alignment horizontal="left" wrapText="1"/>
    </xf>
    <xf numFmtId="0" fontId="3" fillId="0" borderId="0" applyNumberFormat="0" applyFill="0" applyBorder="0" applyAlignment="0" applyProtection="0">
      <alignment vertical="top"/>
      <protection locked="0"/>
    </xf>
  </cellStyleXfs>
  <cellXfs count="45">
    <xf numFmtId="0" fontId="0" fillId="0" borderId="0" xfId="0"/>
    <xf numFmtId="0" fontId="4" fillId="3" borderId="0" xfId="0" applyFont="1" applyFill="1" applyAlignment="1"/>
    <xf numFmtId="0" fontId="5" fillId="3" borderId="0" xfId="0" applyFont="1" applyFill="1" applyAlignment="1"/>
    <xf numFmtId="0" fontId="4" fillId="3" borderId="0" xfId="0" applyFont="1" applyFill="1" applyAlignment="1">
      <alignment horizontal="left"/>
    </xf>
    <xf numFmtId="0" fontId="6" fillId="2" borderId="1" xfId="0" applyFont="1" applyFill="1" applyBorder="1" applyAlignment="1">
      <alignment horizontal="center"/>
    </xf>
    <xf numFmtId="0" fontId="4" fillId="0" borderId="1" xfId="0" applyFont="1" applyBorder="1" applyAlignment="1">
      <alignment horizontal="left"/>
    </xf>
    <xf numFmtId="165" fontId="5" fillId="0" borderId="1" xfId="1" applyNumberFormat="1" applyFont="1" applyBorder="1" applyAlignment="1">
      <alignment horizontal="center"/>
    </xf>
    <xf numFmtId="165" fontId="5" fillId="4" borderId="1" xfId="1" applyNumberFormat="1" applyFont="1" applyFill="1" applyBorder="1" applyAlignment="1">
      <alignment horizontal="center"/>
    </xf>
    <xf numFmtId="0" fontId="7" fillId="3" borderId="0" xfId="3" applyFont="1" applyFill="1" applyAlignment="1">
      <alignment horizontal="center"/>
    </xf>
    <xf numFmtId="0" fontId="8" fillId="3" borderId="0" xfId="3" applyFont="1" applyFill="1" applyAlignment="1"/>
    <xf numFmtId="0" fontId="8" fillId="0" borderId="0" xfId="3" applyFont="1" applyAlignment="1"/>
    <xf numFmtId="0" fontId="7" fillId="3" borderId="0" xfId="3" applyFont="1" applyFill="1" applyAlignment="1"/>
    <xf numFmtId="0" fontId="9" fillId="3" borderId="0" xfId="3" applyFont="1" applyFill="1" applyAlignment="1"/>
    <xf numFmtId="0" fontId="8" fillId="3" borderId="0" xfId="3" applyFont="1" applyFill="1" applyAlignment="1">
      <alignment horizontal="center"/>
    </xf>
    <xf numFmtId="0" fontId="10" fillId="3" borderId="0" xfId="3" applyFont="1" applyFill="1" applyAlignment="1"/>
    <xf numFmtId="0" fontId="11" fillId="3" borderId="0" xfId="3" applyFont="1" applyFill="1" applyAlignment="1">
      <alignment horizontal="left"/>
    </xf>
    <xf numFmtId="164" fontId="8" fillId="3" borderId="0" xfId="3" applyNumberFormat="1" applyFont="1" applyFill="1" applyBorder="1" applyAlignment="1">
      <alignment horizontal="center"/>
    </xf>
    <xf numFmtId="0" fontId="12" fillId="3" borderId="0" xfId="3" applyFont="1" applyFill="1" applyAlignment="1"/>
    <xf numFmtId="37" fontId="5" fillId="0" borderId="1" xfId="1" applyNumberFormat="1" applyFont="1" applyBorder="1" applyAlignment="1">
      <alignment horizontal="center"/>
    </xf>
    <xf numFmtId="37" fontId="5" fillId="4" borderId="1" xfId="1" applyNumberFormat="1" applyFont="1" applyFill="1" applyBorder="1" applyAlignment="1">
      <alignment horizontal="center"/>
    </xf>
    <xf numFmtId="0" fontId="0" fillId="3" borderId="0" xfId="0" applyFill="1"/>
    <xf numFmtId="0" fontId="6" fillId="2" borderId="1" xfId="0" applyFont="1" applyFill="1" applyBorder="1" applyAlignment="1">
      <alignment horizontal="center" wrapText="1"/>
    </xf>
    <xf numFmtId="166" fontId="5" fillId="0" borderId="1" xfId="2" applyNumberFormat="1" applyFont="1" applyBorder="1" applyAlignment="1">
      <alignment horizontal="center"/>
    </xf>
    <xf numFmtId="14" fontId="0" fillId="3" borderId="0" xfId="0" applyNumberFormat="1" applyFill="1"/>
    <xf numFmtId="0" fontId="6" fillId="2" borderId="1" xfId="0" applyFont="1" applyFill="1" applyBorder="1" applyAlignment="1">
      <alignment horizontal="center" vertical="center" wrapText="1"/>
    </xf>
    <xf numFmtId="0" fontId="4" fillId="3" borderId="1" xfId="0" applyFont="1" applyFill="1" applyBorder="1" applyAlignment="1">
      <alignment horizontal="left"/>
    </xf>
    <xf numFmtId="39" fontId="5" fillId="0" borderId="1" xfId="1" applyNumberFormat="1" applyFont="1" applyBorder="1" applyAlignment="1">
      <alignment horizontal="center"/>
    </xf>
    <xf numFmtId="14" fontId="13" fillId="3" borderId="0" xfId="0" applyNumberFormat="1" applyFont="1" applyFill="1"/>
    <xf numFmtId="0" fontId="13" fillId="3" borderId="0" xfId="0" applyFont="1" applyFill="1"/>
    <xf numFmtId="17" fontId="0" fillId="3" borderId="0" xfId="0" applyNumberFormat="1" applyFill="1"/>
    <xf numFmtId="167" fontId="5" fillId="0" borderId="1" xfId="1" applyNumberFormat="1" applyFont="1" applyBorder="1" applyAlignment="1">
      <alignment horizontal="center"/>
    </xf>
    <xf numFmtId="167" fontId="5" fillId="4" borderId="1" xfId="1" applyNumberFormat="1" applyFont="1" applyFill="1" applyBorder="1" applyAlignment="1">
      <alignment horizontal="center"/>
    </xf>
    <xf numFmtId="168" fontId="4" fillId="3" borderId="1" xfId="0" applyNumberFormat="1" applyFont="1" applyFill="1" applyBorder="1" applyAlignment="1">
      <alignment horizontal="left"/>
    </xf>
    <xf numFmtId="164" fontId="5" fillId="3" borderId="0" xfId="0" applyNumberFormat="1" applyFont="1" applyFill="1" applyAlignment="1"/>
    <xf numFmtId="37" fontId="5" fillId="4" borderId="1" xfId="1" applyNumberFormat="1" applyFont="1" applyFill="1" applyBorder="1" applyAlignment="1">
      <alignment horizontal="center"/>
    </xf>
    <xf numFmtId="0" fontId="17" fillId="3" borderId="0" xfId="4" applyFont="1" applyFill="1" applyAlignment="1" applyProtection="1">
      <alignment horizontal="center"/>
    </xf>
    <xf numFmtId="0" fontId="18" fillId="3" borderId="0" xfId="4" applyFont="1" applyFill="1" applyAlignment="1" applyProtection="1">
      <alignment horizontal="center"/>
    </xf>
    <xf numFmtId="0" fontId="19" fillId="3" borderId="0" xfId="3" applyFont="1" applyFill="1" applyAlignment="1">
      <alignment horizontal="center"/>
    </xf>
    <xf numFmtId="0" fontId="20" fillId="3" borderId="0" xfId="3" applyFont="1" applyFill="1" applyAlignment="1"/>
    <xf numFmtId="0" fontId="16" fillId="3" borderId="0" xfId="0" applyFont="1" applyFill="1" applyAlignment="1">
      <alignment horizontal="left" indent="21"/>
    </xf>
    <xf numFmtId="0" fontId="15" fillId="3" borderId="0" xfId="3" applyNumberFormat="1" applyFont="1" applyFill="1" applyAlignment="1">
      <alignment horizontal="left" vertical="top" wrapText="1"/>
    </xf>
    <xf numFmtId="0" fontId="16" fillId="3" borderId="0" xfId="0" applyFont="1" applyFill="1" applyAlignment="1">
      <alignment horizontal="left" vertical="center" indent="2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cellXfs>
  <cellStyles count="5">
    <cellStyle name="Comma" xfId="1" builtinId="3"/>
    <cellStyle name="Hyperlink" xfId="4" builtinId="8"/>
    <cellStyle name="Normal" xfId="0" builtinId="0"/>
    <cellStyle name="Normal 3 5" xfId="3" xr:uid="{00000000-0005-0000-0000-000003000000}"/>
    <cellStyle name="Percent" xfId="2" builtinId="5"/>
  </cellStyles>
  <dxfs count="0"/>
  <tableStyles count="0" defaultTableStyle="TableStyleMedium9" defaultPivotStyle="PivotStyleLight16"/>
  <colors>
    <mruColors>
      <color rgb="FF78A22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44450</xdr:rowOff>
    </xdr:from>
    <xdr:to>
      <xdr:col>0</xdr:col>
      <xdr:colOff>1704975</xdr:colOff>
      <xdr:row>1</xdr:row>
      <xdr:rowOff>130175</xdr:rowOff>
    </xdr:to>
    <xdr:pic>
      <xdr:nvPicPr>
        <xdr:cNvPr id="4" name="Picture 1" descr="Association for Financial Markets in Europe (AFME)">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44450"/>
          <a:ext cx="1704975" cy="657225"/>
        </a:xfrm>
        <a:prstGeom prst="rect">
          <a:avLst/>
        </a:prstGeom>
        <a:noFill/>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2</xdr:col>
      <xdr:colOff>409575</xdr:colOff>
      <xdr:row>4</xdr:row>
      <xdr:rowOff>152400</xdr:rowOff>
    </xdr:from>
    <xdr:to>
      <xdr:col>5</xdr:col>
      <xdr:colOff>285750</xdr:colOff>
      <xdr:row>8</xdr:row>
      <xdr:rowOff>57150</xdr:rowOff>
    </xdr:to>
    <xdr:pic>
      <xdr:nvPicPr>
        <xdr:cNvPr id="2" name="Picture 1" descr="Association for Financial Markets in Europe (AFME)">
          <a:extLst>
            <a:ext uri="{FF2B5EF4-FFF2-40B4-BE49-F238E27FC236}">
              <a16:creationId xmlns:a16="http://schemas.microsoft.com/office/drawing/2014/main" id="{00000000-0008-0000-0E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733550" y="914400"/>
          <a:ext cx="1704975" cy="666750"/>
        </a:xfrm>
        <a:prstGeom prst="rect">
          <a:avLst/>
        </a:prstGeom>
        <a:noFill/>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95250</xdr:colOff>
      <xdr:row>0</xdr:row>
      <xdr:rowOff>66675</xdr:rowOff>
    </xdr:from>
    <xdr:to>
      <xdr:col>2</xdr:col>
      <xdr:colOff>581025</xdr:colOff>
      <xdr:row>3</xdr:row>
      <xdr:rowOff>161925</xdr:rowOff>
    </xdr:to>
    <xdr:pic>
      <xdr:nvPicPr>
        <xdr:cNvPr id="2" name="Picture 1" descr="Association for Financial Markets in Europe (AFME)">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5250" y="66675"/>
          <a:ext cx="1704975" cy="666750"/>
        </a:xfrm>
        <a:prstGeom prst="rect">
          <a:avLst/>
        </a:prstGeom>
        <a:noFill/>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104775</xdr:colOff>
      <xdr:row>0</xdr:row>
      <xdr:rowOff>76200</xdr:rowOff>
    </xdr:from>
    <xdr:to>
      <xdr:col>3</xdr:col>
      <xdr:colOff>228600</xdr:colOff>
      <xdr:row>3</xdr:row>
      <xdr:rowOff>171450</xdr:rowOff>
    </xdr:to>
    <xdr:pic>
      <xdr:nvPicPr>
        <xdr:cNvPr id="2" name="Picture 1" descr="Association for Financial Markets in Europe (AFME)">
          <a:extLst>
            <a:ext uri="{FF2B5EF4-FFF2-40B4-BE49-F238E27FC236}">
              <a16:creationId xmlns:a16="http://schemas.microsoft.com/office/drawing/2014/main" id="{00000000-0008-0000-10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4775" y="76200"/>
          <a:ext cx="1704975" cy="666750"/>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11</xdr:col>
      <xdr:colOff>523875</xdr:colOff>
      <xdr:row>1</xdr:row>
      <xdr:rowOff>66675</xdr:rowOff>
    </xdr:from>
    <xdr:to>
      <xdr:col>14</xdr:col>
      <xdr:colOff>400050</xdr:colOff>
      <xdr:row>6</xdr:row>
      <xdr:rowOff>19050</xdr:rowOff>
    </xdr:to>
    <xdr:pic>
      <xdr:nvPicPr>
        <xdr:cNvPr id="2" name="Picture 1" descr="Association for Financial Markets in Europe (AFME)">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8753475" y="209550"/>
          <a:ext cx="1704975" cy="666750"/>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95250</xdr:colOff>
      <xdr:row>0</xdr:row>
      <xdr:rowOff>104775</xdr:rowOff>
    </xdr:from>
    <xdr:to>
      <xdr:col>2</xdr:col>
      <xdr:colOff>581025</xdr:colOff>
      <xdr:row>4</xdr:row>
      <xdr:rowOff>9525</xdr:rowOff>
    </xdr:to>
    <xdr:pic>
      <xdr:nvPicPr>
        <xdr:cNvPr id="2" name="Picture 1" descr="Association for Financial Markets in Europe (AFME)">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5250" y="104775"/>
          <a:ext cx="1704975" cy="666750"/>
        </a:xfrm>
        <a:prstGeom prst="rect">
          <a:avLst/>
        </a:prstGeom>
        <a:noFill/>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47625</xdr:colOff>
      <xdr:row>0</xdr:row>
      <xdr:rowOff>95250</xdr:rowOff>
    </xdr:from>
    <xdr:to>
      <xdr:col>2</xdr:col>
      <xdr:colOff>533400</xdr:colOff>
      <xdr:row>4</xdr:row>
      <xdr:rowOff>0</xdr:rowOff>
    </xdr:to>
    <xdr:pic>
      <xdr:nvPicPr>
        <xdr:cNvPr id="3" name="Picture 2" descr="Association for Financial Markets in Europe (AFME)">
          <a:extLst>
            <a:ext uri="{FF2B5EF4-FFF2-40B4-BE49-F238E27FC236}">
              <a16:creationId xmlns:a16="http://schemas.microsoft.com/office/drawing/2014/main" id="{00000000-0008-0000-03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7625" y="95250"/>
          <a:ext cx="1704975" cy="666750"/>
        </a:xfrm>
        <a:prstGeom prst="rect">
          <a:avLst/>
        </a:prstGeom>
        <a:noFill/>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285750</xdr:colOff>
      <xdr:row>0</xdr:row>
      <xdr:rowOff>57150</xdr:rowOff>
    </xdr:from>
    <xdr:to>
      <xdr:col>2</xdr:col>
      <xdr:colOff>514350</xdr:colOff>
      <xdr:row>3</xdr:row>
      <xdr:rowOff>152400</xdr:rowOff>
    </xdr:to>
    <xdr:pic>
      <xdr:nvPicPr>
        <xdr:cNvPr id="2" name="Picture 1" descr="Association for Financial Markets in Europe (AFME)">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85750" y="57150"/>
          <a:ext cx="1704975" cy="666750"/>
        </a:xfrm>
        <a:prstGeom prst="rect">
          <a:avLst/>
        </a:prstGeom>
        <a:noFill/>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66675</xdr:colOff>
      <xdr:row>0</xdr:row>
      <xdr:rowOff>76200</xdr:rowOff>
    </xdr:from>
    <xdr:to>
      <xdr:col>2</xdr:col>
      <xdr:colOff>552450</xdr:colOff>
      <xdr:row>3</xdr:row>
      <xdr:rowOff>171450</xdr:rowOff>
    </xdr:to>
    <xdr:pic>
      <xdr:nvPicPr>
        <xdr:cNvPr id="2" name="Picture 1" descr="Association for Financial Markets in Europe (AFME)">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66675" y="76200"/>
          <a:ext cx="1704975" cy="666750"/>
        </a:xfrm>
        <a:prstGeom prst="rect">
          <a:avLst/>
        </a:prstGeom>
        <a:noFill/>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85725</xdr:colOff>
      <xdr:row>0</xdr:row>
      <xdr:rowOff>85725</xdr:rowOff>
    </xdr:from>
    <xdr:to>
      <xdr:col>2</xdr:col>
      <xdr:colOff>571500</xdr:colOff>
      <xdr:row>3</xdr:row>
      <xdr:rowOff>180975</xdr:rowOff>
    </xdr:to>
    <xdr:pic>
      <xdr:nvPicPr>
        <xdr:cNvPr id="2" name="Picture 1" descr="Association for Financial Markets in Europe (AFME)">
          <a:extLst>
            <a:ext uri="{FF2B5EF4-FFF2-40B4-BE49-F238E27FC236}">
              <a16:creationId xmlns:a16="http://schemas.microsoft.com/office/drawing/2014/main" id="{00000000-0008-0000-09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85725" y="85725"/>
          <a:ext cx="1704975" cy="666750"/>
        </a:xfrm>
        <a:prstGeom prst="rect">
          <a:avLst/>
        </a:prstGeom>
        <a:noFill/>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209550</xdr:colOff>
      <xdr:row>0</xdr:row>
      <xdr:rowOff>85725</xdr:rowOff>
    </xdr:from>
    <xdr:to>
      <xdr:col>2</xdr:col>
      <xdr:colOff>438150</xdr:colOff>
      <xdr:row>3</xdr:row>
      <xdr:rowOff>180975</xdr:rowOff>
    </xdr:to>
    <xdr:pic>
      <xdr:nvPicPr>
        <xdr:cNvPr id="2" name="Picture 1" descr="Association for Financial Markets in Europe (AFME)">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09550" y="85725"/>
          <a:ext cx="1704975" cy="666750"/>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161925</xdr:colOff>
      <xdr:row>0</xdr:row>
      <xdr:rowOff>85725</xdr:rowOff>
    </xdr:from>
    <xdr:to>
      <xdr:col>2</xdr:col>
      <xdr:colOff>504825</xdr:colOff>
      <xdr:row>3</xdr:row>
      <xdr:rowOff>180975</xdr:rowOff>
    </xdr:to>
    <xdr:pic>
      <xdr:nvPicPr>
        <xdr:cNvPr id="2" name="Picture 1" descr="Association for Financial Markets in Europe (AFME)">
          <a:extLst>
            <a:ext uri="{FF2B5EF4-FFF2-40B4-BE49-F238E27FC236}">
              <a16:creationId xmlns:a16="http://schemas.microsoft.com/office/drawing/2014/main" id="{00000000-0008-0000-0D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61925" y="85725"/>
          <a:ext cx="1704975" cy="666750"/>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Volumes\Afme%20Documents\SuarezJulio\Research\Equities\3Q17\Issuance%20data%20automatic-updated.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uarezJulio/Research/Equities/Turnover/BATS%20all%20exchanges%20MTF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POs"/>
      <sheetName val="Follow ons"/>
      <sheetName val="convert"/>
    </sheetNames>
    <sheetDataSet>
      <sheetData sheetId="0" refreshError="1"/>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ktshare_n_inc_2009-01-30_2015-"/>
      <sheetName val="Summary"/>
      <sheetName val="MTFsExch"/>
      <sheetName val="DarkxLit"/>
      <sheetName val="Pivot"/>
      <sheetName val="Daily"/>
      <sheetName val="Sheet3"/>
      <sheetName val="TypeVenue"/>
    </sheetNames>
    <sheetDataSet>
      <sheetData sheetId="0" refreshError="1"/>
      <sheetData sheetId="1" refreshError="1"/>
      <sheetData sheetId="2" refreshError="1">
        <row r="6">
          <cell r="B6">
            <v>34709716669.780846</v>
          </cell>
          <cell r="C6">
            <v>443621050880.42438</v>
          </cell>
        </row>
        <row r="7">
          <cell r="B7">
            <v>31370847195.678738</v>
          </cell>
          <cell r="C7">
            <v>546658822740.09534</v>
          </cell>
        </row>
        <row r="8">
          <cell r="B8">
            <v>26386370509.592403</v>
          </cell>
          <cell r="C8">
            <v>554846543898.30518</v>
          </cell>
        </row>
        <row r="9">
          <cell r="B9">
            <v>30022899227.681065</v>
          </cell>
          <cell r="C9">
            <v>554227150856.70532</v>
          </cell>
        </row>
        <row r="10">
          <cell r="B10">
            <v>42179071260.922745</v>
          </cell>
          <cell r="C10">
            <v>543619898855.00018</v>
          </cell>
        </row>
        <row r="11">
          <cell r="B11">
            <v>43537818819.050598</v>
          </cell>
          <cell r="C11">
            <v>506709130185.06274</v>
          </cell>
        </row>
        <row r="12">
          <cell r="B12">
            <v>44913200215.230614</v>
          </cell>
          <cell r="C12">
            <v>506466156853.63593</v>
          </cell>
        </row>
        <row r="13">
          <cell r="B13">
            <v>53822831944.596779</v>
          </cell>
          <cell r="C13">
            <v>631386184046.78845</v>
          </cell>
        </row>
        <row r="14">
          <cell r="B14">
            <v>63375897691.231575</v>
          </cell>
          <cell r="C14">
            <v>686785116442.92065</v>
          </cell>
        </row>
        <row r="15">
          <cell r="B15">
            <v>55375166519.462898</v>
          </cell>
          <cell r="C15">
            <v>570089954126.21301</v>
          </cell>
        </row>
        <row r="16">
          <cell r="B16">
            <v>42518595657.467445</v>
          </cell>
          <cell r="C16">
            <v>469440632450.39868</v>
          </cell>
        </row>
        <row r="17">
          <cell r="B17">
            <v>59654196153.020775</v>
          </cell>
          <cell r="C17">
            <v>627589922468.46057</v>
          </cell>
        </row>
        <row r="18">
          <cell r="B18">
            <v>63916281403.976563</v>
          </cell>
          <cell r="C18">
            <v>669920190610.68433</v>
          </cell>
        </row>
        <row r="19">
          <cell r="B19">
            <v>70865515753.938828</v>
          </cell>
          <cell r="C19">
            <v>684970069618.34155</v>
          </cell>
        </row>
        <row r="20">
          <cell r="B20">
            <v>75174493255.191925</v>
          </cell>
          <cell r="C20">
            <v>735706797627.18896</v>
          </cell>
        </row>
        <row r="21">
          <cell r="B21">
            <v>91241421659.242157</v>
          </cell>
          <cell r="C21">
            <v>975565902170.42175</v>
          </cell>
        </row>
        <row r="22">
          <cell r="B22">
            <v>77091275666.462662</v>
          </cell>
          <cell r="C22">
            <v>750271624361.41101</v>
          </cell>
        </row>
        <row r="23">
          <cell r="B23">
            <v>70773398600.38559</v>
          </cell>
          <cell r="C23">
            <v>641966905386.05884</v>
          </cell>
        </row>
        <row r="24">
          <cell r="B24">
            <v>68529022352.364174</v>
          </cell>
          <cell r="C24">
            <v>568092442660.60999</v>
          </cell>
        </row>
        <row r="25">
          <cell r="B25">
            <v>82454507711.027084</v>
          </cell>
          <cell r="C25">
            <v>665117153507.30127</v>
          </cell>
        </row>
        <row r="26">
          <cell r="B26">
            <v>81033297485.76445</v>
          </cell>
          <cell r="C26">
            <v>630643722601.67297</v>
          </cell>
        </row>
        <row r="27">
          <cell r="B27">
            <v>93997564491.749893</v>
          </cell>
          <cell r="C27">
            <v>701799989785.43298</v>
          </cell>
        </row>
        <row r="28">
          <cell r="B28">
            <v>71759504192.467361</v>
          </cell>
          <cell r="C28">
            <v>557517937636.98047</v>
          </cell>
        </row>
        <row r="29">
          <cell r="B29">
            <v>103143265278.05875</v>
          </cell>
          <cell r="C29">
            <v>746519463511.56689</v>
          </cell>
        </row>
        <row r="30">
          <cell r="B30">
            <v>99700217844.198669</v>
          </cell>
          <cell r="C30">
            <v>734396557363.36353</v>
          </cell>
        </row>
        <row r="31">
          <cell r="B31">
            <v>117261924588.14746</v>
          </cell>
          <cell r="C31">
            <v>884173614597.547</v>
          </cell>
        </row>
        <row r="32">
          <cell r="B32">
            <v>82450354275.402573</v>
          </cell>
          <cell r="C32">
            <v>611378041217.20947</v>
          </cell>
        </row>
        <row r="33">
          <cell r="B33">
            <v>98418010053.409073</v>
          </cell>
          <cell r="C33">
            <v>755158727180.86438</v>
          </cell>
        </row>
        <row r="34">
          <cell r="B34">
            <v>98641446948.746109</v>
          </cell>
          <cell r="C34">
            <v>684819426984.18457</v>
          </cell>
        </row>
        <row r="35">
          <cell r="B35">
            <v>108507594680.14478</v>
          </cell>
          <cell r="C35">
            <v>698802166424.83508</v>
          </cell>
        </row>
        <row r="36">
          <cell r="B36">
            <v>150236792993.81525</v>
          </cell>
          <cell r="C36">
            <v>975560045920.51318</v>
          </cell>
        </row>
        <row r="37">
          <cell r="B37">
            <v>121440450423.95352</v>
          </cell>
          <cell r="C37">
            <v>755458519626.52844</v>
          </cell>
        </row>
        <row r="38">
          <cell r="B38">
            <v>104629493297.85837</v>
          </cell>
          <cell r="C38">
            <v>656919211441.95349</v>
          </cell>
        </row>
        <row r="39">
          <cell r="B39">
            <v>102097469354.38055</v>
          </cell>
          <cell r="C39">
            <v>660619478292.71716</v>
          </cell>
        </row>
        <row r="40">
          <cell r="B40">
            <v>73885139195.250717</v>
          </cell>
          <cell r="C40">
            <v>503151679353.84821</v>
          </cell>
        </row>
        <row r="41">
          <cell r="B41">
            <v>93741913251.860718</v>
          </cell>
          <cell r="C41">
            <v>621964182247.96765</v>
          </cell>
        </row>
        <row r="42">
          <cell r="B42">
            <v>93872394267.45285</v>
          </cell>
          <cell r="C42">
            <v>639313336158.77319</v>
          </cell>
        </row>
        <row r="43">
          <cell r="B43">
            <v>94400689846.339294</v>
          </cell>
          <cell r="C43">
            <v>688662314685.22327</v>
          </cell>
        </row>
        <row r="44">
          <cell r="B44">
            <v>89173565315.19577</v>
          </cell>
          <cell r="C44">
            <v>615143822758.05725</v>
          </cell>
        </row>
        <row r="45">
          <cell r="B45">
            <v>93097905995.980347</v>
          </cell>
          <cell r="C45">
            <v>639411137091.5</v>
          </cell>
        </row>
        <row r="46">
          <cell r="B46">
            <v>85391230581.913467</v>
          </cell>
          <cell r="C46">
            <v>600720778133.62292</v>
          </cell>
        </row>
        <row r="47">
          <cell r="B47">
            <v>87804896927.475693</v>
          </cell>
          <cell r="C47">
            <v>561006074605.64661</v>
          </cell>
        </row>
        <row r="48">
          <cell r="B48">
            <v>73169739979.85701</v>
          </cell>
          <cell r="C48">
            <v>489083449321.67346</v>
          </cell>
        </row>
        <row r="49">
          <cell r="B49">
            <v>80009720732.191788</v>
          </cell>
          <cell r="C49">
            <v>569832186249.07544</v>
          </cell>
        </row>
        <row r="50">
          <cell r="B50">
            <v>87211728779.149307</v>
          </cell>
          <cell r="C50">
            <v>559200014068.60706</v>
          </cell>
        </row>
        <row r="51">
          <cell r="B51">
            <v>81199600490.753525</v>
          </cell>
          <cell r="C51">
            <v>513142019683.48132</v>
          </cell>
        </row>
        <row r="52">
          <cell r="B52">
            <v>65869405292.422325</v>
          </cell>
          <cell r="C52">
            <v>408027447316.58484</v>
          </cell>
        </row>
        <row r="53">
          <cell r="B53">
            <v>101909985085.5631</v>
          </cell>
          <cell r="C53">
            <v>585831235439.22034</v>
          </cell>
        </row>
        <row r="54">
          <cell r="B54">
            <v>107536592552.48149</v>
          </cell>
          <cell r="C54">
            <v>572889359665.93103</v>
          </cell>
        </row>
        <row r="55">
          <cell r="B55">
            <v>112684812973.95384</v>
          </cell>
          <cell r="C55">
            <v>558548419621.32007</v>
          </cell>
        </row>
        <row r="56">
          <cell r="B56">
            <v>119013441139.89285</v>
          </cell>
          <cell r="C56">
            <v>612958384234.53223</v>
          </cell>
        </row>
        <row r="57">
          <cell r="B57">
            <v>122625585756.60132</v>
          </cell>
          <cell r="C57">
            <v>613597076432.10901</v>
          </cell>
        </row>
        <row r="58">
          <cell r="B58">
            <v>115833791075.3755</v>
          </cell>
          <cell r="C58">
            <v>595996945451.27258</v>
          </cell>
        </row>
        <row r="59">
          <cell r="B59">
            <v>120416284267.90007</v>
          </cell>
          <cell r="C59">
            <v>570040297419.05933</v>
          </cell>
        </row>
        <row r="60">
          <cell r="B60">
            <v>110474351496.97328</v>
          </cell>
          <cell r="C60">
            <v>526133120279.4245</v>
          </cell>
        </row>
        <row r="61">
          <cell r="B61">
            <v>119523187755.40176</v>
          </cell>
          <cell r="C61">
            <v>590475534044.47986</v>
          </cell>
        </row>
        <row r="62">
          <cell r="B62">
            <v>136779679889.93596</v>
          </cell>
          <cell r="C62">
            <v>644022753169.30554</v>
          </cell>
        </row>
        <row r="63">
          <cell r="B63">
            <v>120198158300.99022</v>
          </cell>
          <cell r="C63">
            <v>558630951273.43738</v>
          </cell>
        </row>
        <row r="64">
          <cell r="B64">
            <v>107451018414.11337</v>
          </cell>
          <cell r="C64">
            <v>497915892797.41205</v>
          </cell>
        </row>
        <row r="65">
          <cell r="B65">
            <v>158728543894.32584</v>
          </cell>
          <cell r="C65">
            <v>740439662091.56531</v>
          </cell>
        </row>
        <row r="66">
          <cell r="B66">
            <v>145802582499.2442</v>
          </cell>
          <cell r="C66">
            <v>665459949767.32825</v>
          </cell>
        </row>
        <row r="67">
          <cell r="B67">
            <v>165391055422.62704</v>
          </cell>
          <cell r="C67">
            <v>745969048225.42761</v>
          </cell>
        </row>
        <row r="68">
          <cell r="B68">
            <v>165474541642.02631</v>
          </cell>
          <cell r="C68">
            <v>650763278428.44666</v>
          </cell>
        </row>
        <row r="69">
          <cell r="B69">
            <v>155867211046.14413</v>
          </cell>
          <cell r="C69">
            <v>631120735979.87903</v>
          </cell>
        </row>
        <row r="70">
          <cell r="B70">
            <v>146549476626.48822</v>
          </cell>
          <cell r="C70">
            <v>608202132603.10754</v>
          </cell>
        </row>
        <row r="71">
          <cell r="B71">
            <v>159003142210.57687</v>
          </cell>
          <cell r="C71">
            <v>647721675083.24646</v>
          </cell>
        </row>
        <row r="72">
          <cell r="B72">
            <v>133465156282.80542</v>
          </cell>
          <cell r="C72">
            <v>568400052179.86218</v>
          </cell>
        </row>
        <row r="73">
          <cell r="B73">
            <v>155882105532.92804</v>
          </cell>
          <cell r="C73">
            <v>675584639474.18762</v>
          </cell>
        </row>
        <row r="74">
          <cell r="B74">
            <v>198675999599.26743</v>
          </cell>
          <cell r="C74">
            <v>936929082847.17126</v>
          </cell>
        </row>
        <row r="75">
          <cell r="B75">
            <v>144325072478.47165</v>
          </cell>
          <cell r="C75">
            <v>688360155861.26648</v>
          </cell>
        </row>
        <row r="76">
          <cell r="B76">
            <v>155202684770.13959</v>
          </cell>
          <cell r="C76">
            <v>709472582776.28088</v>
          </cell>
        </row>
        <row r="77">
          <cell r="B77">
            <v>237514175160.33658</v>
          </cell>
          <cell r="C77">
            <v>946592252103.44714</v>
          </cell>
        </row>
        <row r="78">
          <cell r="B78">
            <v>212441675986.04868</v>
          </cell>
          <cell r="C78">
            <v>830969655056.79578</v>
          </cell>
        </row>
        <row r="79">
          <cell r="B79">
            <v>232540782173.60022</v>
          </cell>
          <cell r="C79">
            <v>984727564985.23083</v>
          </cell>
        </row>
        <row r="80">
          <cell r="B80">
            <v>218231817653.80756</v>
          </cell>
          <cell r="C80">
            <v>907878718985.78284</v>
          </cell>
        </row>
        <row r="81">
          <cell r="B81">
            <v>195055914788.90665</v>
          </cell>
          <cell r="C81">
            <v>829999886173.69104</v>
          </cell>
        </row>
        <row r="82">
          <cell r="B82">
            <v>215468238263.07251</v>
          </cell>
          <cell r="C82">
            <v>967025431619.82922</v>
          </cell>
        </row>
        <row r="83">
          <cell r="B83">
            <v>211007688112.35822</v>
          </cell>
          <cell r="C83">
            <v>885246530538.28625</v>
          </cell>
        </row>
        <row r="84">
          <cell r="B84">
            <v>197230627691.06934</v>
          </cell>
          <cell r="C84">
            <v>889720725952.24475</v>
          </cell>
        </row>
        <row r="85">
          <cell r="B85">
            <v>209021438913.73816</v>
          </cell>
          <cell r="C85">
            <v>889017455733.26697</v>
          </cell>
        </row>
        <row r="86">
          <cell r="B86">
            <v>215653500038.66858</v>
          </cell>
          <cell r="C86">
            <v>864008630653.86731</v>
          </cell>
        </row>
        <row r="87">
          <cell r="B87">
            <v>195834428059.41681</v>
          </cell>
          <cell r="C87">
            <v>778369476689.81311</v>
          </cell>
        </row>
        <row r="88">
          <cell r="B88">
            <v>201295439424.10315</v>
          </cell>
          <cell r="C88">
            <v>753376377943.22791</v>
          </cell>
        </row>
        <row r="89">
          <cell r="B89">
            <v>245957841917.20612</v>
          </cell>
          <cell r="C89">
            <v>878617561935.5321</v>
          </cell>
        </row>
        <row r="90">
          <cell r="B90">
            <v>268932848660.82388</v>
          </cell>
          <cell r="C90">
            <v>905701159720.94165</v>
          </cell>
        </row>
        <row r="91">
          <cell r="B91">
            <v>245768087774.94031</v>
          </cell>
          <cell r="C91">
            <v>783807489028.89978</v>
          </cell>
        </row>
        <row r="92">
          <cell r="B92">
            <v>242947405370.5874</v>
          </cell>
          <cell r="C92">
            <v>721675077371.75952</v>
          </cell>
        </row>
        <row r="93">
          <cell r="B93">
            <v>216832948348.0488</v>
          </cell>
          <cell r="C93">
            <v>663452586622.0166</v>
          </cell>
        </row>
        <row r="94">
          <cell r="B94">
            <v>286337885976.30939</v>
          </cell>
          <cell r="C94">
            <v>900085683985.90161</v>
          </cell>
        </row>
        <row r="95">
          <cell r="B95">
            <v>235215693188.78476</v>
          </cell>
          <cell r="C95">
            <v>683497311417.75757</v>
          </cell>
        </row>
        <row r="96">
          <cell r="B96">
            <v>203432051628.98099</v>
          </cell>
          <cell r="C96">
            <v>588928506251.86926</v>
          </cell>
        </row>
        <row r="97">
          <cell r="B97">
            <v>223602110847.84393</v>
          </cell>
          <cell r="C97">
            <v>691187044306.51428</v>
          </cell>
        </row>
        <row r="98">
          <cell r="B98">
            <v>228760960325.74719</v>
          </cell>
          <cell r="C98">
            <v>669378737157.33643</v>
          </cell>
        </row>
        <row r="99">
          <cell r="B99">
            <v>241814110397.36972</v>
          </cell>
          <cell r="C99">
            <v>810713538926.61597</v>
          </cell>
        </row>
        <row r="100">
          <cell r="B100">
            <v>194338028967.77356</v>
          </cell>
          <cell r="C100">
            <v>709716922929.54651</v>
          </cell>
        </row>
        <row r="101">
          <cell r="B101">
            <v>203776598514.89423</v>
          </cell>
          <cell r="C101">
            <v>703972289292.70605</v>
          </cell>
        </row>
        <row r="102">
          <cell r="B102">
            <v>212930240727.7785</v>
          </cell>
          <cell r="C102">
            <v>714115630576.96082</v>
          </cell>
        </row>
        <row r="103">
          <cell r="B103">
            <v>236323269000.10846</v>
          </cell>
          <cell r="C103">
            <v>854913728033.23389</v>
          </cell>
        </row>
        <row r="104">
          <cell r="B104">
            <v>189942035565.31552</v>
          </cell>
          <cell r="C104">
            <v>675144462441.99036</v>
          </cell>
        </row>
        <row r="105">
          <cell r="B105">
            <v>239424606866.17886</v>
          </cell>
          <cell r="C105">
            <v>864328895597.04443</v>
          </cell>
        </row>
        <row r="106">
          <cell r="B106">
            <v>229073638143.53</v>
          </cell>
          <cell r="C106">
            <v>828299547976.96912</v>
          </cell>
        </row>
      </sheetData>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julia.tung@moodys.com" TargetMode="External"/><Relationship Id="rId3" Type="http://schemas.openxmlformats.org/officeDocument/2006/relationships/hyperlink" Target="mailto:nathan.kirk@markit.com" TargetMode="External"/><Relationship Id="rId7" Type="http://schemas.openxmlformats.org/officeDocument/2006/relationships/hyperlink" Target="mailto:msampson1@bloomberg.net" TargetMode="External"/><Relationship Id="rId2" Type="http://schemas.openxmlformats.org/officeDocument/2006/relationships/hyperlink" Target="mailto:nathan.kirk@markit.com" TargetMode="External"/><Relationship Id="rId1" Type="http://schemas.openxmlformats.org/officeDocument/2006/relationships/hyperlink" Target="mailto:julia.tung@moodys.com" TargetMode="External"/><Relationship Id="rId6" Type="http://schemas.openxmlformats.org/officeDocument/2006/relationships/hyperlink" Target="mailto:Kaivalya.Vishnu@fitchratings.com" TargetMode="External"/><Relationship Id="rId11" Type="http://schemas.openxmlformats.org/officeDocument/2006/relationships/drawing" Target="../drawings/drawing1.xml"/><Relationship Id="rId5" Type="http://schemas.openxmlformats.org/officeDocument/2006/relationships/hyperlink" Target="mailto:kim_trepp@trepp.com" TargetMode="External"/><Relationship Id="rId10" Type="http://schemas.openxmlformats.org/officeDocument/2006/relationships/printerSettings" Target="../printerSettings/printerSettings1.bin"/><Relationship Id="rId4" Type="http://schemas.openxmlformats.org/officeDocument/2006/relationships/hyperlink" Target="mailto:kim_trepp@trepp.com" TargetMode="External"/><Relationship Id="rId9" Type="http://schemas.openxmlformats.org/officeDocument/2006/relationships/hyperlink" Target="mailto:msampson1@bloomberg.net"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3.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U34"/>
  <sheetViews>
    <sheetView tabSelected="1" workbookViewId="0">
      <selection activeCell="A15" sqref="A15"/>
    </sheetView>
  </sheetViews>
  <sheetFormatPr defaultColWidth="0" defaultRowHeight="12.75" x14ac:dyDescent="0.2"/>
  <cols>
    <col min="1" max="1" width="92.42578125" style="9" bestFit="1" customWidth="1"/>
    <col min="2" max="2" width="17" style="9" bestFit="1" customWidth="1"/>
    <col min="3" max="3" width="53.7109375" style="9" hidden="1" customWidth="1"/>
    <col min="4" max="4" width="13.28515625" style="9" hidden="1" customWidth="1"/>
    <col min="5" max="254" width="9.140625" style="9" hidden="1" customWidth="1"/>
    <col min="255" max="255" width="9.140625" style="10" hidden="1" customWidth="1"/>
    <col min="256" max="16384" width="5.140625" style="10" hidden="1"/>
  </cols>
  <sheetData>
    <row r="1" spans="1:254" s="9" customFormat="1" ht="45.75" customHeight="1" x14ac:dyDescent="0.2">
      <c r="A1" s="41" t="s">
        <v>254</v>
      </c>
      <c r="B1" s="41"/>
    </row>
    <row r="2" spans="1:254" ht="25.5" x14ac:dyDescent="0.35">
      <c r="A2" s="39" t="s">
        <v>305</v>
      </c>
      <c r="B2" s="39"/>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V2" s="10"/>
      <c r="BW2" s="10"/>
      <c r="BX2" s="10"/>
      <c r="BY2" s="10"/>
      <c r="BZ2" s="10"/>
      <c r="CA2" s="10"/>
      <c r="CB2" s="10"/>
      <c r="CC2" s="10"/>
      <c r="CD2" s="10"/>
      <c r="CE2" s="10"/>
      <c r="CF2" s="10"/>
      <c r="CG2" s="10"/>
      <c r="CH2" s="10"/>
      <c r="CI2" s="10"/>
      <c r="CJ2" s="10"/>
      <c r="CK2" s="10"/>
      <c r="CL2" s="10"/>
      <c r="CM2" s="10"/>
      <c r="CN2" s="10"/>
      <c r="CO2" s="10"/>
      <c r="CP2" s="10"/>
      <c r="CQ2" s="10"/>
      <c r="CR2" s="10"/>
      <c r="CS2" s="10"/>
      <c r="CT2" s="10"/>
      <c r="CU2" s="10"/>
      <c r="CV2" s="10"/>
      <c r="CW2" s="10"/>
      <c r="CX2" s="10"/>
      <c r="CY2" s="10"/>
      <c r="CZ2" s="10"/>
      <c r="DA2" s="10"/>
      <c r="DB2" s="10"/>
      <c r="DC2" s="10"/>
      <c r="DD2" s="10"/>
      <c r="DE2" s="10"/>
      <c r="DF2" s="10"/>
      <c r="DG2" s="10"/>
      <c r="DH2" s="10"/>
      <c r="DI2" s="10"/>
      <c r="DJ2" s="10"/>
      <c r="DK2" s="10"/>
      <c r="DL2" s="10"/>
      <c r="DM2" s="10"/>
      <c r="DN2" s="10"/>
      <c r="DO2" s="10"/>
      <c r="DP2" s="10"/>
      <c r="DQ2" s="10"/>
      <c r="DR2" s="10"/>
      <c r="DS2" s="10"/>
      <c r="DT2" s="10"/>
      <c r="DU2" s="10"/>
      <c r="DV2" s="10"/>
      <c r="DW2" s="10"/>
      <c r="DX2" s="10"/>
      <c r="DY2" s="10"/>
      <c r="DZ2" s="10"/>
      <c r="EA2" s="10"/>
      <c r="EB2" s="10"/>
      <c r="EC2" s="10"/>
      <c r="ED2" s="10"/>
      <c r="EE2" s="10"/>
      <c r="EF2" s="10"/>
      <c r="EG2" s="10"/>
      <c r="EH2" s="10"/>
      <c r="EI2" s="10"/>
      <c r="EJ2" s="10"/>
      <c r="EK2" s="10"/>
      <c r="EL2" s="10"/>
      <c r="EM2" s="10"/>
      <c r="EN2" s="10"/>
      <c r="EO2" s="10"/>
      <c r="EP2" s="10"/>
      <c r="EQ2" s="10"/>
      <c r="ER2" s="10"/>
      <c r="ES2" s="10"/>
      <c r="ET2" s="10"/>
      <c r="EU2" s="10"/>
      <c r="EV2" s="10"/>
      <c r="EW2" s="10"/>
      <c r="EX2" s="10"/>
      <c r="EY2" s="10"/>
      <c r="EZ2" s="10"/>
      <c r="FA2" s="10"/>
      <c r="FB2" s="10"/>
      <c r="FC2" s="10"/>
      <c r="FD2" s="10"/>
      <c r="FE2" s="10"/>
      <c r="FF2" s="10"/>
      <c r="FG2" s="10"/>
      <c r="FH2" s="10"/>
      <c r="FI2" s="10"/>
      <c r="FJ2" s="10"/>
      <c r="FK2" s="10"/>
      <c r="FL2" s="10"/>
      <c r="FM2" s="10"/>
      <c r="FN2" s="10"/>
      <c r="FO2" s="10"/>
      <c r="FP2" s="10"/>
      <c r="FQ2" s="10"/>
      <c r="FR2" s="10"/>
      <c r="FS2" s="10"/>
      <c r="FT2" s="10"/>
      <c r="FU2" s="10"/>
      <c r="FV2" s="10"/>
      <c r="FW2" s="10"/>
      <c r="FX2" s="10"/>
      <c r="FY2" s="10"/>
      <c r="FZ2" s="10"/>
      <c r="GA2" s="10"/>
      <c r="GB2" s="10"/>
      <c r="GC2" s="10"/>
      <c r="GD2" s="10"/>
      <c r="GE2" s="10"/>
      <c r="GF2" s="10"/>
      <c r="GG2" s="10"/>
      <c r="GH2" s="10"/>
      <c r="GI2" s="10"/>
      <c r="GJ2" s="10"/>
      <c r="GK2" s="10"/>
      <c r="GL2" s="10"/>
      <c r="GM2" s="10"/>
      <c r="GN2" s="10"/>
      <c r="GO2" s="10"/>
      <c r="GP2" s="10"/>
      <c r="GQ2" s="10"/>
      <c r="GR2" s="10"/>
      <c r="GS2" s="10"/>
      <c r="GT2" s="10"/>
      <c r="GU2" s="10"/>
      <c r="GV2" s="10"/>
      <c r="GW2" s="10"/>
      <c r="GX2" s="10"/>
      <c r="GY2" s="10"/>
      <c r="GZ2" s="10"/>
      <c r="HA2" s="10"/>
      <c r="HB2" s="10"/>
      <c r="HC2" s="10"/>
      <c r="HD2" s="10"/>
      <c r="HE2" s="10"/>
      <c r="HF2" s="10"/>
      <c r="HG2" s="10"/>
      <c r="HH2" s="10"/>
      <c r="HI2" s="10"/>
      <c r="HJ2" s="10"/>
      <c r="HK2" s="10"/>
      <c r="HL2" s="10"/>
      <c r="HM2" s="10"/>
      <c r="HN2" s="10"/>
      <c r="HO2" s="10"/>
      <c r="HP2" s="10"/>
      <c r="HQ2" s="10"/>
      <c r="HR2" s="10"/>
      <c r="HS2" s="10"/>
      <c r="HT2" s="10"/>
      <c r="HU2" s="10"/>
      <c r="HV2" s="10"/>
      <c r="HW2" s="10"/>
      <c r="HX2" s="10"/>
      <c r="HY2" s="10"/>
      <c r="HZ2" s="10"/>
      <c r="IA2" s="10"/>
      <c r="IB2" s="10"/>
      <c r="IC2" s="10"/>
      <c r="ID2" s="10"/>
      <c r="IE2" s="10"/>
      <c r="IF2" s="10"/>
      <c r="IG2" s="10"/>
      <c r="IH2" s="10"/>
      <c r="II2" s="10"/>
      <c r="IJ2" s="10"/>
      <c r="IK2" s="10"/>
      <c r="IL2" s="10"/>
      <c r="IM2" s="10"/>
      <c r="IN2" s="10"/>
      <c r="IO2" s="10"/>
      <c r="IP2" s="10"/>
      <c r="IQ2" s="10"/>
      <c r="IR2" s="10"/>
      <c r="IS2" s="10"/>
      <c r="IT2" s="10"/>
    </row>
    <row r="3" spans="1:254" ht="14.25" x14ac:dyDescent="0.2">
      <c r="A3" s="12"/>
      <c r="B3" s="8" t="s">
        <v>0</v>
      </c>
    </row>
    <row r="4" spans="1:254" ht="14.25" x14ac:dyDescent="0.2">
      <c r="A4" s="38" t="s">
        <v>1</v>
      </c>
      <c r="B4" s="13"/>
      <c r="C4" s="14"/>
    </row>
    <row r="5" spans="1:254" ht="15" x14ac:dyDescent="0.2">
      <c r="A5" s="17" t="s">
        <v>285</v>
      </c>
      <c r="B5" s="35">
        <v>1</v>
      </c>
      <c r="D5" s="15"/>
      <c r="E5" s="15"/>
      <c r="F5" s="16"/>
      <c r="G5" s="16"/>
      <c r="H5" s="16"/>
    </row>
    <row r="6" spans="1:254" ht="15" x14ac:dyDescent="0.2">
      <c r="A6" s="17" t="s">
        <v>280</v>
      </c>
      <c r="B6" s="36">
        <v>2</v>
      </c>
      <c r="D6" s="15"/>
      <c r="E6" s="15"/>
      <c r="F6" s="16"/>
      <c r="G6" s="16"/>
      <c r="H6" s="16"/>
    </row>
    <row r="7" spans="1:254" ht="15" x14ac:dyDescent="0.2">
      <c r="A7" s="17" t="s">
        <v>286</v>
      </c>
      <c r="B7" s="35">
        <v>3</v>
      </c>
      <c r="D7" s="15"/>
      <c r="E7" s="15"/>
      <c r="F7" s="16"/>
      <c r="G7" s="16"/>
      <c r="H7" s="16"/>
    </row>
    <row r="8" spans="1:254" ht="15" x14ac:dyDescent="0.2">
      <c r="A8" s="17" t="s">
        <v>281</v>
      </c>
      <c r="B8" s="35">
        <v>4</v>
      </c>
      <c r="D8" s="15"/>
      <c r="E8" s="15"/>
      <c r="F8" s="16"/>
      <c r="G8" s="16"/>
      <c r="H8" s="16"/>
    </row>
    <row r="9" spans="1:254" ht="15" x14ac:dyDescent="0.2">
      <c r="A9" s="17" t="s">
        <v>287</v>
      </c>
      <c r="B9" s="35">
        <v>5</v>
      </c>
      <c r="D9" s="15"/>
      <c r="E9" s="15"/>
      <c r="F9" s="16"/>
      <c r="G9" s="16"/>
      <c r="H9" s="16"/>
    </row>
    <row r="10" spans="1:254" ht="15" x14ac:dyDescent="0.2">
      <c r="A10" s="8"/>
      <c r="B10" s="36"/>
      <c r="D10" s="15"/>
      <c r="E10" s="15"/>
      <c r="F10" s="16"/>
      <c r="G10" s="16"/>
      <c r="H10" s="16"/>
    </row>
    <row r="11" spans="1:254" ht="15" x14ac:dyDescent="0.2">
      <c r="A11" s="38" t="s">
        <v>279</v>
      </c>
      <c r="B11" s="37"/>
      <c r="D11" s="15"/>
      <c r="E11" s="15"/>
      <c r="F11" s="13"/>
      <c r="G11" s="13"/>
      <c r="H11" s="13"/>
    </row>
    <row r="12" spans="1:254" ht="14.25" x14ac:dyDescent="0.2">
      <c r="A12" s="17" t="s">
        <v>252</v>
      </c>
      <c r="B12" s="35">
        <v>7</v>
      </c>
    </row>
    <row r="13" spans="1:254" ht="14.25" x14ac:dyDescent="0.2">
      <c r="A13" s="17" t="s">
        <v>308</v>
      </c>
      <c r="B13" s="35">
        <v>9</v>
      </c>
    </row>
    <row r="14" spans="1:254" ht="15" x14ac:dyDescent="0.2">
      <c r="A14" s="17" t="s">
        <v>309</v>
      </c>
      <c r="B14" s="35">
        <v>11</v>
      </c>
      <c r="D14" s="15"/>
      <c r="E14" s="15"/>
      <c r="F14" s="16"/>
      <c r="G14" s="16"/>
      <c r="H14" s="16"/>
    </row>
    <row r="15" spans="1:254" ht="15" x14ac:dyDescent="0.2">
      <c r="A15" s="11"/>
      <c r="B15" s="37"/>
      <c r="D15" s="15"/>
      <c r="E15" s="15"/>
      <c r="F15" s="16"/>
      <c r="G15" s="16"/>
      <c r="H15" s="16"/>
    </row>
    <row r="16" spans="1:254" ht="15" x14ac:dyDescent="0.2">
      <c r="A16" s="38" t="s">
        <v>6</v>
      </c>
      <c r="B16" s="37"/>
      <c r="D16" s="15"/>
      <c r="E16" s="15"/>
      <c r="F16" s="16"/>
      <c r="G16" s="16"/>
      <c r="H16" s="16"/>
    </row>
    <row r="17" spans="1:8" ht="15" x14ac:dyDescent="0.2">
      <c r="A17" s="17" t="s">
        <v>4</v>
      </c>
      <c r="B17" s="35">
        <v>13</v>
      </c>
      <c r="D17" s="15"/>
      <c r="E17" s="15"/>
      <c r="F17" s="16"/>
      <c r="G17" s="16"/>
      <c r="H17" s="16"/>
    </row>
    <row r="18" spans="1:8" ht="15" x14ac:dyDescent="0.2">
      <c r="A18" s="17" t="s">
        <v>253</v>
      </c>
      <c r="B18" s="35">
        <v>14</v>
      </c>
      <c r="D18" s="15"/>
      <c r="E18" s="15"/>
      <c r="F18" s="16"/>
      <c r="G18" s="16"/>
      <c r="H18" s="16"/>
    </row>
    <row r="19" spans="1:8" ht="15" x14ac:dyDescent="0.2">
      <c r="A19" s="17" t="s">
        <v>255</v>
      </c>
      <c r="B19" s="35">
        <v>14</v>
      </c>
      <c r="D19" s="15"/>
      <c r="E19" s="15"/>
      <c r="F19" s="16"/>
      <c r="G19" s="16"/>
      <c r="H19" s="16"/>
    </row>
    <row r="20" spans="1:8" x14ac:dyDescent="0.2">
      <c r="A20" s="11"/>
      <c r="B20" s="36"/>
    </row>
    <row r="21" spans="1:8" ht="14.25" x14ac:dyDescent="0.2">
      <c r="A21" s="38" t="s">
        <v>5</v>
      </c>
      <c r="B21" s="37"/>
    </row>
    <row r="22" spans="1:8" ht="14.25" x14ac:dyDescent="0.2">
      <c r="A22" s="17" t="s">
        <v>7</v>
      </c>
      <c r="B22" s="35">
        <v>15</v>
      </c>
    </row>
    <row r="23" spans="1:8" ht="14.25" x14ac:dyDescent="0.2">
      <c r="A23" s="17" t="s">
        <v>8</v>
      </c>
      <c r="B23" s="35">
        <v>16</v>
      </c>
    </row>
    <row r="24" spans="1:8" ht="14.25" x14ac:dyDescent="0.2">
      <c r="A24" s="17" t="s">
        <v>9</v>
      </c>
      <c r="B24" s="35">
        <v>16</v>
      </c>
    </row>
    <row r="25" spans="1:8" ht="14.25" x14ac:dyDescent="0.2">
      <c r="A25" s="17" t="s">
        <v>10</v>
      </c>
      <c r="B25" s="35">
        <v>16</v>
      </c>
    </row>
    <row r="26" spans="1:8" ht="14.25" x14ac:dyDescent="0.2">
      <c r="A26" s="17" t="s">
        <v>11</v>
      </c>
      <c r="B26" s="35">
        <v>16</v>
      </c>
    </row>
    <row r="27" spans="1:8" ht="14.25" x14ac:dyDescent="0.2">
      <c r="A27" s="17" t="s">
        <v>12</v>
      </c>
      <c r="B27" s="35">
        <v>16</v>
      </c>
    </row>
    <row r="28" spans="1:8" x14ac:dyDescent="0.2">
      <c r="A28" s="11"/>
      <c r="B28" s="8"/>
    </row>
    <row r="29" spans="1:8" x14ac:dyDescent="0.2">
      <c r="A29" s="11"/>
      <c r="B29" s="8"/>
    </row>
    <row r="30" spans="1:8" x14ac:dyDescent="0.2">
      <c r="A30" s="11"/>
      <c r="B30" s="8"/>
    </row>
    <row r="31" spans="1:8" x14ac:dyDescent="0.2">
      <c r="A31" s="11"/>
      <c r="B31" s="8"/>
    </row>
    <row r="34" spans="1:2" ht="51" customHeight="1" x14ac:dyDescent="0.2">
      <c r="A34" s="40" t="s">
        <v>288</v>
      </c>
      <c r="B34" s="40"/>
    </row>
  </sheetData>
  <mergeCells count="3">
    <mergeCell ref="A2:B2"/>
    <mergeCell ref="A34:B34"/>
    <mergeCell ref="A1:B1"/>
  </mergeCells>
  <hyperlinks>
    <hyperlink ref="D18" r:id="rId1" display="julia.tung@moodys.com" xr:uid="{00000000-0004-0000-0000-000000000000}"/>
    <hyperlink ref="D25" r:id="rId2" display="nathan.kirk@markit.com" xr:uid="{00000000-0004-0000-0000-000001000000}"/>
    <hyperlink ref="D28" r:id="rId3" display="nathan.kirk@markit.com" xr:uid="{00000000-0004-0000-0000-000002000000}"/>
    <hyperlink ref="D21" r:id="rId4" display="kim_trepp@trepp.com" xr:uid="{00000000-0004-0000-0000-000003000000}"/>
    <hyperlink ref="D22" r:id="rId5" display="kim_trepp@trepp.com" xr:uid="{00000000-0004-0000-0000-000004000000}"/>
    <hyperlink ref="D17" r:id="rId6" display="Kaivalya.Vishnu@fitchratings.com" xr:uid="{00000000-0004-0000-0000-000005000000}"/>
    <hyperlink ref="D12" r:id="rId7" display="msampson1@bloomberg.net" xr:uid="{00000000-0004-0000-0000-000006000000}"/>
    <hyperlink ref="D14" r:id="rId8" display="julia.tung@moodys.com" xr:uid="{00000000-0004-0000-0000-000007000000}"/>
    <hyperlink ref="D13" r:id="rId9" display="msampson1@bloomberg.net" xr:uid="{00000000-0004-0000-0000-000008000000}"/>
    <hyperlink ref="B5" location="'1'!A1" display="'1'!A1" xr:uid="{00000000-0004-0000-0000-000009000000}"/>
    <hyperlink ref="B6" location="'2'!A1" display="'2'!A1" xr:uid="{00000000-0004-0000-0000-00000A000000}"/>
    <hyperlink ref="B12" location="'7'!A1" display="'7'!A1" xr:uid="{00000000-0004-0000-0000-00000B000000}"/>
    <hyperlink ref="B17" location="'13'!A1" display="'13'!A1" xr:uid="{00000000-0004-0000-0000-00000C000000}"/>
    <hyperlink ref="B22" location="'15'!A1" display="'15'!A1" xr:uid="{00000000-0004-0000-0000-00000D000000}"/>
    <hyperlink ref="B23" location="'16'!A1" display="'16'!A1" xr:uid="{00000000-0004-0000-0000-00000E000000}"/>
    <hyperlink ref="B18" location="'14'!A1" display="'14'!A1" xr:uid="{00000000-0004-0000-0000-00000F000000}"/>
    <hyperlink ref="B9" location="'5'!A1" display="'5'!A1" xr:uid="{00000000-0004-0000-0000-000010000000}"/>
    <hyperlink ref="B8" location="'4'!A1" display="'4'!A1" xr:uid="{00000000-0004-0000-0000-000011000000}"/>
    <hyperlink ref="B7" location="'3'!A1" display="'3'!A1" xr:uid="{00000000-0004-0000-0000-000012000000}"/>
    <hyperlink ref="B14" location="'13'!A1" display="'13'!A1" xr:uid="{00000000-0004-0000-0000-000013000000}"/>
    <hyperlink ref="B13" location="'11'!A1" display="'11'!A1" xr:uid="{00000000-0004-0000-0000-000014000000}"/>
    <hyperlink ref="B19" location="'14'!A1" display="'14'!A1" xr:uid="{00000000-0004-0000-0000-000015000000}"/>
    <hyperlink ref="B24:B27" location="'18'!A1" display="'18'!A1" xr:uid="{00000000-0004-0000-0000-000016000000}"/>
    <hyperlink ref="B24" location="'16'!A1" display="'16'!A1" xr:uid="{00000000-0004-0000-0000-000017000000}"/>
    <hyperlink ref="B25" location="'16'!A1" display="'16'!A1" xr:uid="{00000000-0004-0000-0000-000018000000}"/>
    <hyperlink ref="B26" location="'16'!A1" display="'16'!A1" xr:uid="{00000000-0004-0000-0000-000019000000}"/>
    <hyperlink ref="B27" location="'16'!A1" display="'16'!A1" xr:uid="{00000000-0004-0000-0000-00001A000000}"/>
  </hyperlinks>
  <pageMargins left="0.7" right="0.7" top="0.75" bottom="0.75" header="0.3" footer="0.3"/>
  <pageSetup paperSize="9" orientation="portrait" r:id="rId10"/>
  <drawing r:id="rId1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J111"/>
  <sheetViews>
    <sheetView topLeftCell="A12" workbookViewId="0">
      <selection activeCell="K118" sqref="K118"/>
    </sheetView>
  </sheetViews>
  <sheetFormatPr defaultColWidth="8.85546875" defaultRowHeight="15" x14ac:dyDescent="0.25"/>
  <cols>
    <col min="1" max="1" width="10.7109375" style="20" bestFit="1" customWidth="1"/>
    <col min="2" max="7" width="8.85546875" style="20"/>
    <col min="8" max="9" width="14" style="20" bestFit="1" customWidth="1"/>
    <col min="10" max="10" width="15.28515625" style="20" bestFit="1" customWidth="1"/>
    <col min="11" max="16384" width="8.85546875" style="20"/>
  </cols>
  <sheetData>
    <row r="1" spans="1:10" x14ac:dyDescent="0.25">
      <c r="A1" s="1" t="s">
        <v>6</v>
      </c>
    </row>
    <row r="2" spans="1:10" x14ac:dyDescent="0.25">
      <c r="A2" s="2"/>
    </row>
    <row r="3" spans="1:10" x14ac:dyDescent="0.25">
      <c r="A3" s="1" t="s">
        <v>248</v>
      </c>
      <c r="G3" s="1" t="s">
        <v>269</v>
      </c>
    </row>
    <row r="4" spans="1:10" x14ac:dyDescent="0.25">
      <c r="A4" s="1" t="s">
        <v>243</v>
      </c>
      <c r="G4" s="3" t="s">
        <v>2</v>
      </c>
    </row>
    <row r="6" spans="1:10" x14ac:dyDescent="0.25">
      <c r="B6" s="24" t="s">
        <v>117</v>
      </c>
      <c r="H6" s="21" t="s">
        <v>267</v>
      </c>
      <c r="I6" s="21" t="s">
        <v>268</v>
      </c>
      <c r="J6" s="21" t="s">
        <v>116</v>
      </c>
    </row>
    <row r="7" spans="1:10" x14ac:dyDescent="0.25">
      <c r="A7" s="25" t="s">
        <v>180</v>
      </c>
      <c r="B7" s="22">
        <v>1.1216047858302198</v>
      </c>
      <c r="G7" s="32">
        <v>39845</v>
      </c>
      <c r="H7" s="30">
        <f>+[2]MTFsExch!B6/1000000000</f>
        <v>34.709716669780846</v>
      </c>
      <c r="I7" s="30">
        <f>+[2]MTFsExch!C6/1000000000</f>
        <v>443.62105088042438</v>
      </c>
      <c r="J7" s="31">
        <f>+I7+H7</f>
        <v>478.33076755020522</v>
      </c>
    </row>
    <row r="8" spans="1:10" x14ac:dyDescent="0.25">
      <c r="A8" s="25" t="s">
        <v>181</v>
      </c>
      <c r="B8" s="22">
        <v>0.97328317072369652</v>
      </c>
      <c r="G8" s="32">
        <v>39873</v>
      </c>
      <c r="H8" s="30">
        <f>+[2]MTFsExch!B7/1000000000</f>
        <v>31.370847195678738</v>
      </c>
      <c r="I8" s="30">
        <f>+[2]MTFsExch!C7/1000000000</f>
        <v>546.65882274009539</v>
      </c>
      <c r="J8" s="31">
        <f t="shared" ref="J8:J71" si="0">+I8+H8</f>
        <v>578.02966993577411</v>
      </c>
    </row>
    <row r="9" spans="1:10" x14ac:dyDescent="0.25">
      <c r="A9" s="25" t="s">
        <v>182</v>
      </c>
      <c r="B9" s="22">
        <v>0.96623655651867213</v>
      </c>
      <c r="G9" s="32">
        <v>39904</v>
      </c>
      <c r="H9" s="30">
        <f>+[2]MTFsExch!B8/1000000000</f>
        <v>26.386370509592403</v>
      </c>
      <c r="I9" s="30">
        <f>+[2]MTFsExch!C8/1000000000</f>
        <v>554.84654389830519</v>
      </c>
      <c r="J9" s="31">
        <f t="shared" si="0"/>
        <v>581.23291440789762</v>
      </c>
    </row>
    <row r="10" spans="1:10" x14ac:dyDescent="0.25">
      <c r="A10" s="25" t="s">
        <v>183</v>
      </c>
      <c r="B10" s="22">
        <v>1.0685786593920987</v>
      </c>
      <c r="G10" s="32">
        <v>39934</v>
      </c>
      <c r="H10" s="30">
        <f>+[2]MTFsExch!B9/1000000000</f>
        <v>30.022899227681066</v>
      </c>
      <c r="I10" s="30">
        <f>+[2]MTFsExch!C9/1000000000</f>
        <v>554.22715085670529</v>
      </c>
      <c r="J10" s="31">
        <f t="shared" si="0"/>
        <v>584.25005008438632</v>
      </c>
    </row>
    <row r="11" spans="1:10" x14ac:dyDescent="0.25">
      <c r="A11" s="25" t="s">
        <v>184</v>
      </c>
      <c r="B11" s="22">
        <v>1.4203297060184967</v>
      </c>
      <c r="G11" s="32">
        <v>39965</v>
      </c>
      <c r="H11" s="30">
        <f>+[2]MTFsExch!B10/1000000000</f>
        <v>42.179071260922747</v>
      </c>
      <c r="I11" s="30">
        <f>+[2]MTFsExch!C10/1000000000</f>
        <v>543.6198988550002</v>
      </c>
      <c r="J11" s="31">
        <f t="shared" si="0"/>
        <v>585.798970115923</v>
      </c>
    </row>
    <row r="12" spans="1:10" x14ac:dyDescent="0.25">
      <c r="A12" s="25" t="s">
        <v>185</v>
      </c>
      <c r="B12" s="22">
        <v>1.0270236400562169</v>
      </c>
      <c r="G12" s="32">
        <v>39995</v>
      </c>
      <c r="H12" s="30">
        <f>+[2]MTFsExch!B11/1000000000</f>
        <v>43.537818819050599</v>
      </c>
      <c r="I12" s="30">
        <f>+[2]MTFsExch!C11/1000000000</f>
        <v>506.70913018506275</v>
      </c>
      <c r="J12" s="31">
        <f t="shared" si="0"/>
        <v>550.24694900411339</v>
      </c>
    </row>
    <row r="13" spans="1:10" x14ac:dyDescent="0.25">
      <c r="A13" s="25" t="s">
        <v>186</v>
      </c>
      <c r="B13" s="22">
        <v>0.9765980493776375</v>
      </c>
      <c r="G13" s="32">
        <v>40026</v>
      </c>
      <c r="H13" s="30">
        <f>+[2]MTFsExch!B12/1000000000</f>
        <v>44.913200215230617</v>
      </c>
      <c r="I13" s="30">
        <f>+[2]MTFsExch!C12/1000000000</f>
        <v>506.46615685363594</v>
      </c>
      <c r="J13" s="31">
        <f t="shared" si="0"/>
        <v>551.37935706886651</v>
      </c>
    </row>
    <row r="14" spans="1:10" x14ac:dyDescent="0.25">
      <c r="A14" s="25" t="s">
        <v>187</v>
      </c>
      <c r="B14" s="22">
        <v>1.2136497220818634</v>
      </c>
      <c r="G14" s="32">
        <v>40057</v>
      </c>
      <c r="H14" s="30">
        <f>+[2]MTFsExch!B13/1000000000</f>
        <v>53.822831944596778</v>
      </c>
      <c r="I14" s="30">
        <f>+[2]MTFsExch!C13/1000000000</f>
        <v>631.38618404678846</v>
      </c>
      <c r="J14" s="31">
        <f t="shared" si="0"/>
        <v>685.20901599138529</v>
      </c>
    </row>
    <row r="15" spans="1:10" x14ac:dyDescent="0.25">
      <c r="A15" s="25" t="s">
        <v>188</v>
      </c>
      <c r="B15" s="22">
        <v>1.0582700351931675</v>
      </c>
      <c r="G15" s="32">
        <v>40087</v>
      </c>
      <c r="H15" s="30">
        <f>+[2]MTFsExch!B14/1000000000</f>
        <v>63.375897691231572</v>
      </c>
      <c r="I15" s="30">
        <f>+[2]MTFsExch!C14/1000000000</f>
        <v>686.78511644292064</v>
      </c>
      <c r="J15" s="31">
        <f t="shared" si="0"/>
        <v>750.1610141341522</v>
      </c>
    </row>
    <row r="16" spans="1:10" x14ac:dyDescent="0.25">
      <c r="A16" s="25" t="s">
        <v>189</v>
      </c>
      <c r="B16" s="22">
        <v>1.5469774390878646</v>
      </c>
      <c r="G16" s="32">
        <v>40118</v>
      </c>
      <c r="H16" s="30">
        <f>+[2]MTFsExch!B15/1000000000</f>
        <v>55.375166519462901</v>
      </c>
      <c r="I16" s="30">
        <f>+[2]MTFsExch!C15/1000000000</f>
        <v>570.089954126213</v>
      </c>
      <c r="J16" s="31">
        <f t="shared" si="0"/>
        <v>625.46512064567594</v>
      </c>
    </row>
    <row r="17" spans="1:10" x14ac:dyDescent="0.25">
      <c r="A17" s="25" t="s">
        <v>190</v>
      </c>
      <c r="B17" s="22">
        <v>1.0872957805301551</v>
      </c>
      <c r="G17" s="32">
        <v>40148</v>
      </c>
      <c r="H17" s="30">
        <f>+[2]MTFsExch!B16/1000000000</f>
        <v>42.518595657467444</v>
      </c>
      <c r="I17" s="30">
        <f>+[2]MTFsExch!C16/1000000000</f>
        <v>469.44063245039871</v>
      </c>
      <c r="J17" s="31">
        <f t="shared" si="0"/>
        <v>511.95922810786612</v>
      </c>
    </row>
    <row r="18" spans="1:10" x14ac:dyDescent="0.25">
      <c r="A18" s="25" t="s">
        <v>191</v>
      </c>
      <c r="B18" s="22">
        <v>1.0701254732811691</v>
      </c>
      <c r="G18" s="32">
        <v>40179</v>
      </c>
      <c r="H18" s="30">
        <f>+[2]MTFsExch!B17/1000000000</f>
        <v>59.654196153020777</v>
      </c>
      <c r="I18" s="30">
        <f>+[2]MTFsExch!C17/1000000000</f>
        <v>627.5899224684606</v>
      </c>
      <c r="J18" s="31">
        <f t="shared" si="0"/>
        <v>687.24411862148133</v>
      </c>
    </row>
    <row r="19" spans="1:10" x14ac:dyDescent="0.25">
      <c r="A19" s="25" t="s">
        <v>192</v>
      </c>
      <c r="B19" s="22">
        <v>1.0659086004738252</v>
      </c>
      <c r="G19" s="32">
        <v>40210</v>
      </c>
      <c r="H19" s="30">
        <f>+[2]MTFsExch!B18/1000000000</f>
        <v>63.916281403976562</v>
      </c>
      <c r="I19" s="30">
        <f>+[2]MTFsExch!C18/1000000000</f>
        <v>669.92019061068436</v>
      </c>
      <c r="J19" s="31">
        <f t="shared" si="0"/>
        <v>733.8364720146609</v>
      </c>
    </row>
    <row r="20" spans="1:10" x14ac:dyDescent="0.25">
      <c r="A20" s="25" t="s">
        <v>193</v>
      </c>
      <c r="B20" s="22">
        <v>0.88120433659620212</v>
      </c>
      <c r="G20" s="32">
        <v>40238</v>
      </c>
      <c r="H20" s="30">
        <f>+[2]MTFsExch!B19/1000000000</f>
        <v>70.865515753938823</v>
      </c>
      <c r="I20" s="30">
        <f>+[2]MTFsExch!C19/1000000000</f>
        <v>684.97006961834154</v>
      </c>
      <c r="J20" s="31">
        <f t="shared" si="0"/>
        <v>755.83558537228032</v>
      </c>
    </row>
    <row r="21" spans="1:10" x14ac:dyDescent="0.25">
      <c r="A21" s="25" t="s">
        <v>194</v>
      </c>
      <c r="B21" s="22">
        <v>0.79087958002758674</v>
      </c>
      <c r="G21" s="32">
        <v>40269</v>
      </c>
      <c r="H21" s="30">
        <f>+[2]MTFsExch!B20/1000000000</f>
        <v>75.174493255191919</v>
      </c>
      <c r="I21" s="30">
        <f>+[2]MTFsExch!C20/1000000000</f>
        <v>735.70679762718896</v>
      </c>
      <c r="J21" s="31">
        <f t="shared" si="0"/>
        <v>810.88129088238088</v>
      </c>
    </row>
    <row r="22" spans="1:10" x14ac:dyDescent="0.25">
      <c r="A22" s="25" t="s">
        <v>195</v>
      </c>
      <c r="B22" s="22">
        <v>0.89014274431693385</v>
      </c>
      <c r="G22" s="32">
        <v>40299</v>
      </c>
      <c r="H22" s="30">
        <f>+[2]MTFsExch!B21/1000000000</f>
        <v>91.241421659242164</v>
      </c>
      <c r="I22" s="30">
        <f>+[2]MTFsExch!C21/1000000000</f>
        <v>975.56590217042174</v>
      </c>
      <c r="J22" s="31">
        <f t="shared" si="0"/>
        <v>1066.8073238296638</v>
      </c>
    </row>
    <row r="23" spans="1:10" x14ac:dyDescent="0.25">
      <c r="A23" s="25" t="s">
        <v>196</v>
      </c>
      <c r="B23" s="22">
        <v>0.97053009335604512</v>
      </c>
      <c r="G23" s="32">
        <v>40330</v>
      </c>
      <c r="H23" s="30">
        <f>+[2]MTFsExch!B22/1000000000</f>
        <v>77.091275666462664</v>
      </c>
      <c r="I23" s="30">
        <f>+[2]MTFsExch!C22/1000000000</f>
        <v>750.271624361411</v>
      </c>
      <c r="J23" s="31">
        <f t="shared" si="0"/>
        <v>827.36290002787371</v>
      </c>
    </row>
    <row r="24" spans="1:10" x14ac:dyDescent="0.25">
      <c r="A24" s="25" t="s">
        <v>197</v>
      </c>
      <c r="B24" s="22">
        <v>0.8352853722377761</v>
      </c>
      <c r="G24" s="32">
        <v>40360</v>
      </c>
      <c r="H24" s="30">
        <f>+[2]MTFsExch!B23/1000000000</f>
        <v>70.77339860038559</v>
      </c>
      <c r="I24" s="30">
        <f>+[2]MTFsExch!C23/1000000000</f>
        <v>641.96690538605878</v>
      </c>
      <c r="J24" s="31">
        <f t="shared" si="0"/>
        <v>712.74030398644436</v>
      </c>
    </row>
    <row r="25" spans="1:10" x14ac:dyDescent="0.25">
      <c r="A25" s="25" t="s">
        <v>198</v>
      </c>
      <c r="B25" s="22">
        <v>0.79345327796633536</v>
      </c>
      <c r="G25" s="32">
        <v>40391</v>
      </c>
      <c r="H25" s="30">
        <f>+[2]MTFsExch!B24/1000000000</f>
        <v>68.52902235236418</v>
      </c>
      <c r="I25" s="30">
        <f>+[2]MTFsExch!C24/1000000000</f>
        <v>568.09244266061</v>
      </c>
      <c r="J25" s="31">
        <f t="shared" si="0"/>
        <v>636.62146501297423</v>
      </c>
    </row>
    <row r="26" spans="1:10" x14ac:dyDescent="0.25">
      <c r="A26" s="25" t="s">
        <v>199</v>
      </c>
      <c r="B26" s="22">
        <v>0.9800880623142183</v>
      </c>
      <c r="G26" s="32">
        <v>40422</v>
      </c>
      <c r="H26" s="30">
        <f>+[2]MTFsExch!B25/1000000000</f>
        <v>82.454507711027091</v>
      </c>
      <c r="I26" s="30">
        <f>+[2]MTFsExch!C25/1000000000</f>
        <v>665.11715350730128</v>
      </c>
      <c r="J26" s="31">
        <f t="shared" si="0"/>
        <v>747.57166121832836</v>
      </c>
    </row>
    <row r="27" spans="1:10" x14ac:dyDescent="0.25">
      <c r="A27" s="25" t="s">
        <v>200</v>
      </c>
      <c r="B27" s="22">
        <v>0.86391542964101942</v>
      </c>
      <c r="G27" s="32">
        <v>40452</v>
      </c>
      <c r="H27" s="30">
        <f>+[2]MTFsExch!B26/1000000000</f>
        <v>81.03329748576445</v>
      </c>
      <c r="I27" s="30">
        <f>+[2]MTFsExch!C26/1000000000</f>
        <v>630.64372260167295</v>
      </c>
      <c r="J27" s="31">
        <f t="shared" si="0"/>
        <v>711.67702008743743</v>
      </c>
    </row>
    <row r="28" spans="1:10" x14ac:dyDescent="0.25">
      <c r="A28" s="25" t="s">
        <v>201</v>
      </c>
      <c r="B28" s="22">
        <v>0.85363811352455043</v>
      </c>
      <c r="G28" s="32">
        <v>40483</v>
      </c>
      <c r="H28" s="30">
        <f>+[2]MTFsExch!B27/1000000000</f>
        <v>93.997564491749898</v>
      </c>
      <c r="I28" s="30">
        <f>+[2]MTFsExch!C27/1000000000</f>
        <v>701.79998978543301</v>
      </c>
      <c r="J28" s="31">
        <f t="shared" si="0"/>
        <v>795.79755427718294</v>
      </c>
    </row>
    <row r="29" spans="1:10" x14ac:dyDescent="0.25">
      <c r="A29" s="25" t="s">
        <v>202</v>
      </c>
      <c r="B29" s="22">
        <v>1.0251563223360789</v>
      </c>
      <c r="G29" s="32">
        <v>40513</v>
      </c>
      <c r="H29" s="30">
        <f>+[2]MTFsExch!B28/1000000000</f>
        <v>71.759504192467361</v>
      </c>
      <c r="I29" s="30">
        <f>+[2]MTFsExch!C28/1000000000</f>
        <v>557.51793763698049</v>
      </c>
      <c r="J29" s="31">
        <f t="shared" si="0"/>
        <v>629.27744182944787</v>
      </c>
    </row>
    <row r="30" spans="1:10" x14ac:dyDescent="0.25">
      <c r="A30" s="25" t="s">
        <v>203</v>
      </c>
      <c r="B30" s="22">
        <v>1.0739876508664659</v>
      </c>
      <c r="G30" s="32">
        <v>40544</v>
      </c>
      <c r="H30" s="30">
        <f>+[2]MTFsExch!B29/1000000000</f>
        <v>103.14326527805875</v>
      </c>
      <c r="I30" s="30">
        <f>+[2]MTFsExch!C29/1000000000</f>
        <v>746.51946351156687</v>
      </c>
      <c r="J30" s="31">
        <f t="shared" si="0"/>
        <v>849.66272878962559</v>
      </c>
    </row>
    <row r="31" spans="1:10" x14ac:dyDescent="0.25">
      <c r="A31" s="25" t="s">
        <v>204</v>
      </c>
      <c r="B31" s="22">
        <v>1.065494571550577</v>
      </c>
      <c r="G31" s="32">
        <v>40575</v>
      </c>
      <c r="H31" s="30">
        <f>+[2]MTFsExch!B30/1000000000</f>
        <v>99.700217844198676</v>
      </c>
      <c r="I31" s="30">
        <f>+[2]MTFsExch!C30/1000000000</f>
        <v>734.39655736336351</v>
      </c>
      <c r="J31" s="31">
        <f t="shared" si="0"/>
        <v>834.09677520756213</v>
      </c>
    </row>
    <row r="32" spans="1:10" x14ac:dyDescent="0.25">
      <c r="A32" s="25" t="s">
        <v>261</v>
      </c>
      <c r="B32" s="22">
        <v>1.1441210741841041</v>
      </c>
      <c r="G32" s="32">
        <v>40603</v>
      </c>
      <c r="H32" s="30">
        <f>+[2]MTFsExch!B31/1000000000</f>
        <v>117.26192458814747</v>
      </c>
      <c r="I32" s="30">
        <f>+[2]MTFsExch!C31/1000000000</f>
        <v>884.17361459754704</v>
      </c>
      <c r="J32" s="31">
        <f t="shared" si="0"/>
        <v>1001.4355391856946</v>
      </c>
    </row>
    <row r="33" spans="1:10" x14ac:dyDescent="0.25">
      <c r="A33" s="25" t="s">
        <v>276</v>
      </c>
      <c r="B33" s="22">
        <v>0.9852507349856523</v>
      </c>
      <c r="G33" s="32">
        <v>40634</v>
      </c>
      <c r="H33" s="30">
        <f>+[2]MTFsExch!B32/1000000000</f>
        <v>82.450354275402574</v>
      </c>
      <c r="I33" s="30">
        <f>+[2]MTFsExch!C32/1000000000</f>
        <v>611.37804121720944</v>
      </c>
      <c r="J33" s="31">
        <f t="shared" si="0"/>
        <v>693.828395492612</v>
      </c>
    </row>
    <row r="34" spans="1:10" x14ac:dyDescent="0.25">
      <c r="A34" s="25" t="s">
        <v>291</v>
      </c>
      <c r="B34" s="22">
        <v>1.1649056654288044</v>
      </c>
      <c r="G34" s="32">
        <v>40664</v>
      </c>
      <c r="H34" s="30">
        <f>+[2]MTFsExch!B33/1000000000</f>
        <v>98.418010053409077</v>
      </c>
      <c r="I34" s="30">
        <f>+[2]MTFsExch!C33/1000000000</f>
        <v>755.15872718086439</v>
      </c>
      <c r="J34" s="31">
        <f t="shared" si="0"/>
        <v>853.57673723427342</v>
      </c>
    </row>
    <row r="35" spans="1:10" x14ac:dyDescent="0.25">
      <c r="A35" s="25" t="s">
        <v>293</v>
      </c>
      <c r="B35" s="22">
        <v>1.0853161205544024</v>
      </c>
      <c r="G35" s="32">
        <v>40695</v>
      </c>
      <c r="H35" s="30">
        <f>+[2]MTFsExch!B34/1000000000</f>
        <v>98.641446948746108</v>
      </c>
      <c r="I35" s="30">
        <f>+[2]MTFsExch!C34/1000000000</f>
        <v>684.81942698418459</v>
      </c>
      <c r="J35" s="31">
        <f t="shared" si="0"/>
        <v>783.46087393293067</v>
      </c>
    </row>
    <row r="36" spans="1:10" x14ac:dyDescent="0.25">
      <c r="A36" s="25" t="s">
        <v>295</v>
      </c>
      <c r="B36" s="22">
        <v>0.90080613481627358</v>
      </c>
      <c r="G36" s="32">
        <v>40725</v>
      </c>
      <c r="H36" s="30">
        <f>+[2]MTFsExch!B35/1000000000</f>
        <v>108.50759468014478</v>
      </c>
      <c r="I36" s="30">
        <f>+[2]MTFsExch!C35/1000000000</f>
        <v>698.80216642483504</v>
      </c>
      <c r="J36" s="31">
        <f t="shared" si="0"/>
        <v>807.30976110497977</v>
      </c>
    </row>
    <row r="37" spans="1:10" x14ac:dyDescent="0.25">
      <c r="A37" s="25" t="s">
        <v>298</v>
      </c>
      <c r="B37" s="22">
        <v>0.9370573548440132</v>
      </c>
      <c r="G37" s="32">
        <v>40756</v>
      </c>
      <c r="H37" s="30">
        <f>+[2]MTFsExch!B36/1000000000</f>
        <v>150.23679299381524</v>
      </c>
      <c r="I37" s="30">
        <f>+[2]MTFsExch!C36/1000000000</f>
        <v>975.56004592051318</v>
      </c>
      <c r="J37" s="31">
        <f t="shared" si="0"/>
        <v>1125.7968389143284</v>
      </c>
    </row>
    <row r="38" spans="1:10" x14ac:dyDescent="0.25">
      <c r="A38" s="25" t="s">
        <v>301</v>
      </c>
      <c r="B38" s="22">
        <v>0.90235442008298694</v>
      </c>
      <c r="G38" s="32">
        <v>40787</v>
      </c>
      <c r="H38" s="30">
        <f>+[2]MTFsExch!B37/1000000000</f>
        <v>121.44045042395352</v>
      </c>
      <c r="I38" s="30">
        <f>+[2]MTFsExch!C37/1000000000</f>
        <v>755.45851962652841</v>
      </c>
      <c r="J38" s="31">
        <f t="shared" si="0"/>
        <v>876.89897005048192</v>
      </c>
    </row>
    <row r="39" spans="1:10" x14ac:dyDescent="0.25">
      <c r="A39" s="25" t="s">
        <v>303</v>
      </c>
      <c r="B39" s="22">
        <v>0.92409365177439595</v>
      </c>
      <c r="G39" s="32">
        <v>40817</v>
      </c>
      <c r="H39" s="30">
        <f>+[2]MTFsExch!B38/1000000000</f>
        <v>104.62949329785837</v>
      </c>
      <c r="I39" s="30">
        <f>+[2]MTFsExch!C38/1000000000</f>
        <v>656.91921144195351</v>
      </c>
      <c r="J39" s="31">
        <f t="shared" si="0"/>
        <v>761.54870473981191</v>
      </c>
    </row>
    <row r="40" spans="1:10" x14ac:dyDescent="0.25">
      <c r="A40" s="25" t="s">
        <v>307</v>
      </c>
      <c r="B40" s="22">
        <v>0.82400561509068804</v>
      </c>
      <c r="G40" s="32">
        <v>40848</v>
      </c>
      <c r="H40" s="30">
        <f>+[2]MTFsExch!B39/1000000000</f>
        <v>102.09746935438055</v>
      </c>
      <c r="I40" s="30">
        <f>+[2]MTFsExch!C39/1000000000</f>
        <v>660.61947829271719</v>
      </c>
      <c r="J40" s="31">
        <f t="shared" si="0"/>
        <v>762.71694764709775</v>
      </c>
    </row>
    <row r="41" spans="1:10" x14ac:dyDescent="0.25">
      <c r="G41" s="32">
        <v>40878</v>
      </c>
      <c r="H41" s="30">
        <f>+[2]MTFsExch!B40/1000000000</f>
        <v>73.885139195250716</v>
      </c>
      <c r="I41" s="30">
        <f>+[2]MTFsExch!C40/1000000000</f>
        <v>503.15167935384818</v>
      </c>
      <c r="J41" s="31">
        <f t="shared" si="0"/>
        <v>577.03681854909894</v>
      </c>
    </row>
    <row r="42" spans="1:10" x14ac:dyDescent="0.25">
      <c r="A42" s="27" t="s">
        <v>270</v>
      </c>
      <c r="G42" s="32">
        <v>40909</v>
      </c>
      <c r="H42" s="30">
        <f>+[2]MTFsExch!B41/1000000000</f>
        <v>93.741913251860723</v>
      </c>
      <c r="I42" s="30">
        <f>+[2]MTFsExch!C41/1000000000</f>
        <v>621.96418224796764</v>
      </c>
      <c r="J42" s="31">
        <f t="shared" si="0"/>
        <v>715.70609549982839</v>
      </c>
    </row>
    <row r="43" spans="1:10" x14ac:dyDescent="0.25">
      <c r="A43" s="27" t="s">
        <v>271</v>
      </c>
      <c r="G43" s="32">
        <v>40940</v>
      </c>
      <c r="H43" s="30">
        <f>+[2]MTFsExch!B42/1000000000</f>
        <v>93.872394267452847</v>
      </c>
      <c r="I43" s="30">
        <f>+[2]MTFsExch!C42/1000000000</f>
        <v>639.31333615877315</v>
      </c>
      <c r="J43" s="31">
        <f t="shared" si="0"/>
        <v>733.18573042622597</v>
      </c>
    </row>
    <row r="44" spans="1:10" x14ac:dyDescent="0.25">
      <c r="A44" s="27" t="s">
        <v>272</v>
      </c>
      <c r="G44" s="32">
        <v>40969</v>
      </c>
      <c r="H44" s="30">
        <f>+[2]MTFsExch!B43/1000000000</f>
        <v>94.40068984633929</v>
      </c>
      <c r="I44" s="30">
        <f>+[2]MTFsExch!C43/1000000000</f>
        <v>688.66231468522324</v>
      </c>
      <c r="J44" s="31">
        <f t="shared" si="0"/>
        <v>783.06300453156257</v>
      </c>
    </row>
    <row r="45" spans="1:10" x14ac:dyDescent="0.25">
      <c r="G45" s="32">
        <v>41000</v>
      </c>
      <c r="H45" s="30">
        <f>+[2]MTFsExch!B44/1000000000</f>
        <v>89.173565315195773</v>
      </c>
      <c r="I45" s="30">
        <f>+[2]MTFsExch!C44/1000000000</f>
        <v>615.14382275805724</v>
      </c>
      <c r="J45" s="31">
        <f t="shared" si="0"/>
        <v>704.31738807325303</v>
      </c>
    </row>
    <row r="46" spans="1:10" x14ac:dyDescent="0.25">
      <c r="G46" s="32">
        <v>41030</v>
      </c>
      <c r="H46" s="30">
        <f>+[2]MTFsExch!B45/1000000000</f>
        <v>93.097905995980341</v>
      </c>
      <c r="I46" s="30">
        <f>+[2]MTFsExch!C45/1000000000</f>
        <v>639.4111370915</v>
      </c>
      <c r="J46" s="31">
        <f t="shared" si="0"/>
        <v>732.50904308748034</v>
      </c>
    </row>
    <row r="47" spans="1:10" x14ac:dyDescent="0.25">
      <c r="G47" s="32">
        <v>41061</v>
      </c>
      <c r="H47" s="30">
        <f>+[2]MTFsExch!B46/1000000000</f>
        <v>85.391230581913462</v>
      </c>
      <c r="I47" s="30">
        <f>+[2]MTFsExch!C46/1000000000</f>
        <v>600.72077813362296</v>
      </c>
      <c r="J47" s="31">
        <f t="shared" si="0"/>
        <v>686.11200871553638</v>
      </c>
    </row>
    <row r="48" spans="1:10" x14ac:dyDescent="0.25">
      <c r="G48" s="32">
        <v>41091</v>
      </c>
      <c r="H48" s="30">
        <f>+[2]MTFsExch!B47/1000000000</f>
        <v>87.804896927475696</v>
      </c>
      <c r="I48" s="30">
        <f>+[2]MTFsExch!C47/1000000000</f>
        <v>561.00607460564663</v>
      </c>
      <c r="J48" s="31">
        <f t="shared" si="0"/>
        <v>648.81097153312237</v>
      </c>
    </row>
    <row r="49" spans="7:10" x14ac:dyDescent="0.25">
      <c r="G49" s="32">
        <v>41122</v>
      </c>
      <c r="H49" s="30">
        <f>+[2]MTFsExch!B48/1000000000</f>
        <v>73.169739979857013</v>
      </c>
      <c r="I49" s="30">
        <f>+[2]MTFsExch!C48/1000000000</f>
        <v>489.08344932167347</v>
      </c>
      <c r="J49" s="31">
        <f t="shared" si="0"/>
        <v>562.25318930153048</v>
      </c>
    </row>
    <row r="50" spans="7:10" x14ac:dyDescent="0.25">
      <c r="G50" s="32">
        <v>41153</v>
      </c>
      <c r="H50" s="30">
        <f>+[2]MTFsExch!B49/1000000000</f>
        <v>80.009720732191781</v>
      </c>
      <c r="I50" s="30">
        <f>+[2]MTFsExch!C49/1000000000</f>
        <v>569.83218624907545</v>
      </c>
      <c r="J50" s="31">
        <f t="shared" si="0"/>
        <v>649.84190698126724</v>
      </c>
    </row>
    <row r="51" spans="7:10" x14ac:dyDescent="0.25">
      <c r="G51" s="32">
        <v>41183</v>
      </c>
      <c r="H51" s="30">
        <f>+[2]MTFsExch!B50/1000000000</f>
        <v>87.211728779149311</v>
      </c>
      <c r="I51" s="30">
        <f>+[2]MTFsExch!C50/1000000000</f>
        <v>559.20001406860706</v>
      </c>
      <c r="J51" s="31">
        <f t="shared" si="0"/>
        <v>646.41174284775639</v>
      </c>
    </row>
    <row r="52" spans="7:10" x14ac:dyDescent="0.25">
      <c r="G52" s="32">
        <v>41214</v>
      </c>
      <c r="H52" s="30">
        <f>+[2]MTFsExch!B51/1000000000</f>
        <v>81.199600490753525</v>
      </c>
      <c r="I52" s="30">
        <f>+[2]MTFsExch!C51/1000000000</f>
        <v>513.14201968348129</v>
      </c>
      <c r="J52" s="31">
        <f t="shared" si="0"/>
        <v>594.34162017423478</v>
      </c>
    </row>
    <row r="53" spans="7:10" x14ac:dyDescent="0.25">
      <c r="G53" s="32">
        <v>41244</v>
      </c>
      <c r="H53" s="30">
        <f>+[2]MTFsExch!B52/1000000000</f>
        <v>65.869405292422329</v>
      </c>
      <c r="I53" s="30">
        <f>+[2]MTFsExch!C52/1000000000</f>
        <v>408.02744731658481</v>
      </c>
      <c r="J53" s="31">
        <f t="shared" si="0"/>
        <v>473.89685260900717</v>
      </c>
    </row>
    <row r="54" spans="7:10" x14ac:dyDescent="0.25">
      <c r="G54" s="32">
        <v>41275</v>
      </c>
      <c r="H54" s="30">
        <f>+[2]MTFsExch!B53/1000000000</f>
        <v>101.90998508556309</v>
      </c>
      <c r="I54" s="30">
        <f>+[2]MTFsExch!C53/1000000000</f>
        <v>585.83123543922034</v>
      </c>
      <c r="J54" s="31">
        <f t="shared" si="0"/>
        <v>687.74122052478344</v>
      </c>
    </row>
    <row r="55" spans="7:10" x14ac:dyDescent="0.25">
      <c r="G55" s="32">
        <v>41306</v>
      </c>
      <c r="H55" s="30">
        <f>+[2]MTFsExch!B54/1000000000</f>
        <v>107.53659255248149</v>
      </c>
      <c r="I55" s="30">
        <f>+[2]MTFsExch!C54/1000000000</f>
        <v>572.88935966593101</v>
      </c>
      <c r="J55" s="31">
        <f t="shared" si="0"/>
        <v>680.42595221841248</v>
      </c>
    </row>
    <row r="56" spans="7:10" x14ac:dyDescent="0.25">
      <c r="G56" s="32">
        <v>41334</v>
      </c>
      <c r="H56" s="30">
        <f>+[2]MTFsExch!B55/1000000000</f>
        <v>112.68481297395384</v>
      </c>
      <c r="I56" s="30">
        <f>+[2]MTFsExch!C55/1000000000</f>
        <v>558.54841962132002</v>
      </c>
      <c r="J56" s="31">
        <f t="shared" si="0"/>
        <v>671.23323259527388</v>
      </c>
    </row>
    <row r="57" spans="7:10" x14ac:dyDescent="0.25">
      <c r="G57" s="32">
        <v>41365</v>
      </c>
      <c r="H57" s="30">
        <f>+[2]MTFsExch!B56/1000000000</f>
        <v>119.01344113989285</v>
      </c>
      <c r="I57" s="30">
        <f>+[2]MTFsExch!C56/1000000000</f>
        <v>612.95838423453222</v>
      </c>
      <c r="J57" s="31">
        <f t="shared" si="0"/>
        <v>731.97182537442507</v>
      </c>
    </row>
    <row r="58" spans="7:10" x14ac:dyDescent="0.25">
      <c r="G58" s="32">
        <v>41395</v>
      </c>
      <c r="H58" s="30">
        <f>+[2]MTFsExch!B57/1000000000</f>
        <v>122.62558575660132</v>
      </c>
      <c r="I58" s="30">
        <f>+[2]MTFsExch!C57/1000000000</f>
        <v>613.59707643210902</v>
      </c>
      <c r="J58" s="31">
        <f t="shared" si="0"/>
        <v>736.22266218871039</v>
      </c>
    </row>
    <row r="59" spans="7:10" x14ac:dyDescent="0.25">
      <c r="G59" s="32">
        <v>41426</v>
      </c>
      <c r="H59" s="30">
        <f>+[2]MTFsExch!B58/1000000000</f>
        <v>115.8337910753755</v>
      </c>
      <c r="I59" s="30">
        <f>+[2]MTFsExch!C58/1000000000</f>
        <v>595.99694545127261</v>
      </c>
      <c r="J59" s="31">
        <f t="shared" si="0"/>
        <v>711.83073652664814</v>
      </c>
    </row>
    <row r="60" spans="7:10" x14ac:dyDescent="0.25">
      <c r="G60" s="32">
        <v>41456</v>
      </c>
      <c r="H60" s="30">
        <f>+[2]MTFsExch!B59/1000000000</f>
        <v>120.41628426790007</v>
      </c>
      <c r="I60" s="30">
        <f>+[2]MTFsExch!C59/1000000000</f>
        <v>570.04029741905936</v>
      </c>
      <c r="J60" s="31">
        <f t="shared" si="0"/>
        <v>690.45658168695945</v>
      </c>
    </row>
    <row r="61" spans="7:10" x14ac:dyDescent="0.25">
      <c r="G61" s="32">
        <v>41487</v>
      </c>
      <c r="H61" s="30">
        <f>+[2]MTFsExch!B60/1000000000</f>
        <v>110.47435149697328</v>
      </c>
      <c r="I61" s="30">
        <f>+[2]MTFsExch!C60/1000000000</f>
        <v>526.13312027942447</v>
      </c>
      <c r="J61" s="31">
        <f t="shared" si="0"/>
        <v>636.6074717763978</v>
      </c>
    </row>
    <row r="62" spans="7:10" x14ac:dyDescent="0.25">
      <c r="G62" s="32">
        <v>41518</v>
      </c>
      <c r="H62" s="30">
        <f>+[2]MTFsExch!B61/1000000000</f>
        <v>119.52318775540176</v>
      </c>
      <c r="I62" s="30">
        <f>+[2]MTFsExch!C61/1000000000</f>
        <v>590.4755340444799</v>
      </c>
      <c r="J62" s="31">
        <f t="shared" si="0"/>
        <v>709.99872179988165</v>
      </c>
    </row>
    <row r="63" spans="7:10" x14ac:dyDescent="0.25">
      <c r="G63" s="32">
        <v>41548</v>
      </c>
      <c r="H63" s="30">
        <f>+[2]MTFsExch!B62/1000000000</f>
        <v>136.77967988993595</v>
      </c>
      <c r="I63" s="30">
        <f>+[2]MTFsExch!C62/1000000000</f>
        <v>644.02275316930559</v>
      </c>
      <c r="J63" s="31">
        <f t="shared" si="0"/>
        <v>780.80243305924159</v>
      </c>
    </row>
    <row r="64" spans="7:10" x14ac:dyDescent="0.25">
      <c r="G64" s="32">
        <v>41579</v>
      </c>
      <c r="H64" s="30">
        <f>+[2]MTFsExch!B63/1000000000</f>
        <v>120.19815830099022</v>
      </c>
      <c r="I64" s="30">
        <f>+[2]MTFsExch!C63/1000000000</f>
        <v>558.6309512734374</v>
      </c>
      <c r="J64" s="31">
        <f t="shared" si="0"/>
        <v>678.82910957442766</v>
      </c>
    </row>
    <row r="65" spans="7:10" x14ac:dyDescent="0.25">
      <c r="G65" s="32">
        <v>41609</v>
      </c>
      <c r="H65" s="30">
        <f>+[2]MTFsExch!B64/1000000000</f>
        <v>107.45101841411338</v>
      </c>
      <c r="I65" s="30">
        <f>+[2]MTFsExch!C64/1000000000</f>
        <v>497.91589279741203</v>
      </c>
      <c r="J65" s="31">
        <f t="shared" si="0"/>
        <v>605.36691121152535</v>
      </c>
    </row>
    <row r="66" spans="7:10" x14ac:dyDescent="0.25">
      <c r="G66" s="32">
        <v>41640</v>
      </c>
      <c r="H66" s="30">
        <f>+[2]MTFsExch!B65/1000000000</f>
        <v>158.72854389432584</v>
      </c>
      <c r="I66" s="30">
        <f>+[2]MTFsExch!C65/1000000000</f>
        <v>740.43966209156531</v>
      </c>
      <c r="J66" s="31">
        <f t="shared" si="0"/>
        <v>899.16820598589118</v>
      </c>
    </row>
    <row r="67" spans="7:10" x14ac:dyDescent="0.25">
      <c r="G67" s="32">
        <v>41671</v>
      </c>
      <c r="H67" s="30">
        <f>+[2]MTFsExch!B66/1000000000</f>
        <v>145.80258249924421</v>
      </c>
      <c r="I67" s="30">
        <f>+[2]MTFsExch!C66/1000000000</f>
        <v>665.45994976732823</v>
      </c>
      <c r="J67" s="31">
        <f t="shared" si="0"/>
        <v>811.26253226657241</v>
      </c>
    </row>
    <row r="68" spans="7:10" x14ac:dyDescent="0.25">
      <c r="G68" s="32">
        <v>41699</v>
      </c>
      <c r="H68" s="30">
        <f>+[2]MTFsExch!B67/1000000000</f>
        <v>165.39105542262703</v>
      </c>
      <c r="I68" s="30">
        <f>+[2]MTFsExch!C67/1000000000</f>
        <v>745.96904822542763</v>
      </c>
      <c r="J68" s="31">
        <f t="shared" si="0"/>
        <v>911.36010364805463</v>
      </c>
    </row>
    <row r="69" spans="7:10" x14ac:dyDescent="0.25">
      <c r="G69" s="32">
        <v>41730</v>
      </c>
      <c r="H69" s="30">
        <f>+[2]MTFsExch!B68/1000000000</f>
        <v>165.47454164202631</v>
      </c>
      <c r="I69" s="30">
        <f>+[2]MTFsExch!C68/1000000000</f>
        <v>650.76327842844671</v>
      </c>
      <c r="J69" s="31">
        <f t="shared" si="0"/>
        <v>816.23782007047305</v>
      </c>
    </row>
    <row r="70" spans="7:10" x14ac:dyDescent="0.25">
      <c r="G70" s="32">
        <v>41760</v>
      </c>
      <c r="H70" s="30">
        <f>+[2]MTFsExch!B69/1000000000</f>
        <v>155.86721104614412</v>
      </c>
      <c r="I70" s="30">
        <f>+[2]MTFsExch!C69/1000000000</f>
        <v>631.12073597987899</v>
      </c>
      <c r="J70" s="31">
        <f t="shared" si="0"/>
        <v>786.98794702602311</v>
      </c>
    </row>
    <row r="71" spans="7:10" x14ac:dyDescent="0.25">
      <c r="G71" s="32">
        <v>41791</v>
      </c>
      <c r="H71" s="30">
        <f>+[2]MTFsExch!B70/1000000000</f>
        <v>146.54947662648823</v>
      </c>
      <c r="I71" s="30">
        <f>+[2]MTFsExch!C70/1000000000</f>
        <v>608.20213260310754</v>
      </c>
      <c r="J71" s="31">
        <f t="shared" si="0"/>
        <v>754.75160922959572</v>
      </c>
    </row>
    <row r="72" spans="7:10" x14ac:dyDescent="0.25">
      <c r="G72" s="32">
        <v>41821</v>
      </c>
      <c r="H72" s="30">
        <f>+[2]MTFsExch!B71/1000000000</f>
        <v>159.00314221057687</v>
      </c>
      <c r="I72" s="30">
        <f>+[2]MTFsExch!C71/1000000000</f>
        <v>647.72167508324651</v>
      </c>
      <c r="J72" s="31">
        <f t="shared" ref="J72:J104" si="1">+I72+H72</f>
        <v>806.72481729382343</v>
      </c>
    </row>
    <row r="73" spans="7:10" x14ac:dyDescent="0.25">
      <c r="G73" s="32">
        <v>41852</v>
      </c>
      <c r="H73" s="30">
        <f>+[2]MTFsExch!B72/1000000000</f>
        <v>133.46515628280542</v>
      </c>
      <c r="I73" s="30">
        <f>+[2]MTFsExch!C72/1000000000</f>
        <v>568.4000521798622</v>
      </c>
      <c r="J73" s="31">
        <f t="shared" si="1"/>
        <v>701.86520846266762</v>
      </c>
    </row>
    <row r="74" spans="7:10" x14ac:dyDescent="0.25">
      <c r="G74" s="32">
        <v>41883</v>
      </c>
      <c r="H74" s="30">
        <f>+[2]MTFsExch!B73/1000000000</f>
        <v>155.88210553292805</v>
      </c>
      <c r="I74" s="30">
        <f>+[2]MTFsExch!C73/1000000000</f>
        <v>675.58463947418761</v>
      </c>
      <c r="J74" s="31">
        <f t="shared" si="1"/>
        <v>831.46674500711561</v>
      </c>
    </row>
    <row r="75" spans="7:10" x14ac:dyDescent="0.25">
      <c r="G75" s="32">
        <v>41913</v>
      </c>
      <c r="H75" s="30">
        <f>+[2]MTFsExch!B74/1000000000</f>
        <v>198.67599959926741</v>
      </c>
      <c r="I75" s="30">
        <f>+[2]MTFsExch!C74/1000000000</f>
        <v>936.92908284717123</v>
      </c>
      <c r="J75" s="31">
        <f t="shared" si="1"/>
        <v>1135.6050824464387</v>
      </c>
    </row>
    <row r="76" spans="7:10" x14ac:dyDescent="0.25">
      <c r="G76" s="32">
        <v>41944</v>
      </c>
      <c r="H76" s="30">
        <f>+[2]MTFsExch!B75/1000000000</f>
        <v>144.32507247847164</v>
      </c>
      <c r="I76" s="30">
        <f>+[2]MTFsExch!C75/1000000000</f>
        <v>688.36015586126643</v>
      </c>
      <c r="J76" s="31">
        <f t="shared" si="1"/>
        <v>832.68522833973805</v>
      </c>
    </row>
    <row r="77" spans="7:10" x14ac:dyDescent="0.25">
      <c r="G77" s="32">
        <v>41974</v>
      </c>
      <c r="H77" s="30">
        <f>+[2]MTFsExch!B76/1000000000</f>
        <v>155.2026847701396</v>
      </c>
      <c r="I77" s="30">
        <f>+[2]MTFsExch!C76/1000000000</f>
        <v>709.47258277628089</v>
      </c>
      <c r="J77" s="31">
        <f t="shared" si="1"/>
        <v>864.67526754642051</v>
      </c>
    </row>
    <row r="78" spans="7:10" x14ac:dyDescent="0.25">
      <c r="G78" s="32">
        <v>42005</v>
      </c>
      <c r="H78" s="30">
        <f>+[2]MTFsExch!B77/1000000000</f>
        <v>237.51417516033658</v>
      </c>
      <c r="I78" s="30">
        <f>+[2]MTFsExch!C77/1000000000</f>
        <v>946.59225210344709</v>
      </c>
      <c r="J78" s="31">
        <f t="shared" si="1"/>
        <v>1184.1064272637836</v>
      </c>
    </row>
    <row r="79" spans="7:10" x14ac:dyDescent="0.25">
      <c r="G79" s="32">
        <v>42036</v>
      </c>
      <c r="H79" s="30">
        <f>+[2]MTFsExch!B78/1000000000</f>
        <v>212.44167598604866</v>
      </c>
      <c r="I79" s="30">
        <f>+[2]MTFsExch!C78/1000000000</f>
        <v>830.96965505679577</v>
      </c>
      <c r="J79" s="31">
        <f t="shared" si="1"/>
        <v>1043.4113310428445</v>
      </c>
    </row>
    <row r="80" spans="7:10" x14ac:dyDescent="0.25">
      <c r="G80" s="32">
        <v>42064</v>
      </c>
      <c r="H80" s="30">
        <f>+[2]MTFsExch!B79/1000000000</f>
        <v>232.54078217360021</v>
      </c>
      <c r="I80" s="30">
        <f>+[2]MTFsExch!C79/1000000000</f>
        <v>984.72756498523086</v>
      </c>
      <c r="J80" s="31">
        <f t="shared" si="1"/>
        <v>1217.2683471588311</v>
      </c>
    </row>
    <row r="81" spans="7:10" x14ac:dyDescent="0.25">
      <c r="G81" s="32">
        <v>42095</v>
      </c>
      <c r="H81" s="30">
        <f>+[2]MTFsExch!B80/1000000000</f>
        <v>218.23181765380755</v>
      </c>
      <c r="I81" s="30">
        <f>+[2]MTFsExch!C80/1000000000</f>
        <v>907.87871898578283</v>
      </c>
      <c r="J81" s="31">
        <f t="shared" si="1"/>
        <v>1126.1105366395905</v>
      </c>
    </row>
    <row r="82" spans="7:10" x14ac:dyDescent="0.25">
      <c r="G82" s="32">
        <v>42125</v>
      </c>
      <c r="H82" s="30">
        <f>+[2]MTFsExch!B81/1000000000</f>
        <v>195.05591478890665</v>
      </c>
      <c r="I82" s="30">
        <f>+[2]MTFsExch!C81/1000000000</f>
        <v>829.99988617369104</v>
      </c>
      <c r="J82" s="31">
        <f t="shared" si="1"/>
        <v>1025.0558009625977</v>
      </c>
    </row>
    <row r="83" spans="7:10" x14ac:dyDescent="0.25">
      <c r="G83" s="32">
        <v>42156</v>
      </c>
      <c r="H83" s="30">
        <f>+[2]MTFsExch!B82/1000000000</f>
        <v>215.46823826307252</v>
      </c>
      <c r="I83" s="30">
        <f>+[2]MTFsExch!C82/1000000000</f>
        <v>967.02543161982919</v>
      </c>
      <c r="J83" s="31">
        <f t="shared" si="1"/>
        <v>1182.4936698829017</v>
      </c>
    </row>
    <row r="84" spans="7:10" x14ac:dyDescent="0.25">
      <c r="G84" s="32">
        <v>42186</v>
      </c>
      <c r="H84" s="30">
        <f>+[2]MTFsExch!B83/1000000000</f>
        <v>211.00768811235821</v>
      </c>
      <c r="I84" s="30">
        <f>+[2]MTFsExch!C83/1000000000</f>
        <v>885.24653053828627</v>
      </c>
      <c r="J84" s="31">
        <f t="shared" si="1"/>
        <v>1096.2542186506444</v>
      </c>
    </row>
    <row r="85" spans="7:10" x14ac:dyDescent="0.25">
      <c r="G85" s="32">
        <v>42217</v>
      </c>
      <c r="H85" s="30">
        <f>+[2]MTFsExch!B84/1000000000</f>
        <v>197.23062769106934</v>
      </c>
      <c r="I85" s="30">
        <f>+[2]MTFsExch!C84/1000000000</f>
        <v>889.72072595224472</v>
      </c>
      <c r="J85" s="31">
        <f t="shared" si="1"/>
        <v>1086.9513536433142</v>
      </c>
    </row>
    <row r="86" spans="7:10" x14ac:dyDescent="0.25">
      <c r="G86" s="32">
        <v>42248</v>
      </c>
      <c r="H86" s="30">
        <f>+[2]MTFsExch!B85/1000000000</f>
        <v>209.02143891373817</v>
      </c>
      <c r="I86" s="30">
        <f>+[2]MTFsExch!C85/1000000000</f>
        <v>889.01745573326696</v>
      </c>
      <c r="J86" s="31">
        <f t="shared" si="1"/>
        <v>1098.0388946470052</v>
      </c>
    </row>
    <row r="87" spans="7:10" x14ac:dyDescent="0.25">
      <c r="G87" s="32">
        <v>42278</v>
      </c>
      <c r="H87" s="30">
        <f>+[2]MTFsExch!B86/1000000000</f>
        <v>215.65350003866857</v>
      </c>
      <c r="I87" s="30">
        <f>+[2]MTFsExch!C86/1000000000</f>
        <v>864.00863065386727</v>
      </c>
      <c r="J87" s="31">
        <f t="shared" si="1"/>
        <v>1079.6621306925358</v>
      </c>
    </row>
    <row r="88" spans="7:10" x14ac:dyDescent="0.25">
      <c r="G88" s="32">
        <v>42309</v>
      </c>
      <c r="H88" s="30">
        <f>+[2]MTFsExch!B87/1000000000</f>
        <v>195.83442805941681</v>
      </c>
      <c r="I88" s="30">
        <f>+[2]MTFsExch!C87/1000000000</f>
        <v>778.36947668981315</v>
      </c>
      <c r="J88" s="31">
        <f t="shared" si="1"/>
        <v>974.20390474922999</v>
      </c>
    </row>
    <row r="89" spans="7:10" x14ac:dyDescent="0.25">
      <c r="G89" s="32">
        <v>42339</v>
      </c>
      <c r="H89" s="30">
        <f>+[2]MTFsExch!B88/1000000000</f>
        <v>201.29543942410314</v>
      </c>
      <c r="I89" s="30">
        <f>+[2]MTFsExch!C88/1000000000</f>
        <v>753.37637794322791</v>
      </c>
      <c r="J89" s="31">
        <f t="shared" si="1"/>
        <v>954.67181736733107</v>
      </c>
    </row>
    <row r="90" spans="7:10" x14ac:dyDescent="0.25">
      <c r="G90" s="32">
        <v>42370</v>
      </c>
      <c r="H90" s="30">
        <f>+[2]MTFsExch!B89/1000000000</f>
        <v>245.95784191720611</v>
      </c>
      <c r="I90" s="30">
        <f>+[2]MTFsExch!C89/1000000000</f>
        <v>878.61756193553208</v>
      </c>
      <c r="J90" s="31">
        <f t="shared" si="1"/>
        <v>1124.5754038527382</v>
      </c>
    </row>
    <row r="91" spans="7:10" x14ac:dyDescent="0.25">
      <c r="G91" s="32">
        <v>42401</v>
      </c>
      <c r="H91" s="30">
        <f>+[2]MTFsExch!B90/1000000000</f>
        <v>268.93284866082388</v>
      </c>
      <c r="I91" s="30">
        <f>+[2]MTFsExch!C90/1000000000</f>
        <v>905.70115972094163</v>
      </c>
      <c r="J91" s="31">
        <f t="shared" si="1"/>
        <v>1174.6340083817654</v>
      </c>
    </row>
    <row r="92" spans="7:10" x14ac:dyDescent="0.25">
      <c r="G92" s="32">
        <v>42430</v>
      </c>
      <c r="H92" s="30">
        <f>+[2]MTFsExch!B91/1000000000</f>
        <v>245.76808777494031</v>
      </c>
      <c r="I92" s="30">
        <f>+[2]MTFsExch!C91/1000000000</f>
        <v>783.80748902889979</v>
      </c>
      <c r="J92" s="31">
        <f t="shared" si="1"/>
        <v>1029.57557680384</v>
      </c>
    </row>
    <row r="93" spans="7:10" x14ac:dyDescent="0.25">
      <c r="G93" s="32">
        <v>42461</v>
      </c>
      <c r="H93" s="30">
        <f>+[2]MTFsExch!B92/1000000000</f>
        <v>242.9474053705874</v>
      </c>
      <c r="I93" s="30">
        <f>+[2]MTFsExch!C92/1000000000</f>
        <v>721.67507737175947</v>
      </c>
      <c r="J93" s="31">
        <f t="shared" si="1"/>
        <v>964.62248274234685</v>
      </c>
    </row>
    <row r="94" spans="7:10" x14ac:dyDescent="0.25">
      <c r="G94" s="32">
        <v>42491</v>
      </c>
      <c r="H94" s="30">
        <f>+[2]MTFsExch!B93/1000000000</f>
        <v>216.8329483480488</v>
      </c>
      <c r="I94" s="30">
        <f>+[2]MTFsExch!C93/1000000000</f>
        <v>663.45258662201661</v>
      </c>
      <c r="J94" s="31">
        <f t="shared" si="1"/>
        <v>880.28553497006544</v>
      </c>
    </row>
    <row r="95" spans="7:10" x14ac:dyDescent="0.25">
      <c r="G95" s="32">
        <v>42522</v>
      </c>
      <c r="H95" s="30">
        <f>+[2]MTFsExch!B94/1000000000</f>
        <v>286.33788597630939</v>
      </c>
      <c r="I95" s="30">
        <f>+[2]MTFsExch!C94/1000000000</f>
        <v>900.0856839859016</v>
      </c>
      <c r="J95" s="31">
        <f t="shared" si="1"/>
        <v>1186.4235699622109</v>
      </c>
    </row>
    <row r="96" spans="7:10" x14ac:dyDescent="0.25">
      <c r="G96" s="32">
        <v>42552</v>
      </c>
      <c r="H96" s="30">
        <f>+[2]MTFsExch!B95/1000000000</f>
        <v>235.21569318878477</v>
      </c>
      <c r="I96" s="30">
        <f>+[2]MTFsExch!C95/1000000000</f>
        <v>683.4973114177576</v>
      </c>
      <c r="J96" s="31">
        <f t="shared" si="1"/>
        <v>918.71300460654243</v>
      </c>
    </row>
    <row r="97" spans="7:10" x14ac:dyDescent="0.25">
      <c r="G97" s="32">
        <v>42583</v>
      </c>
      <c r="H97" s="30">
        <f>+[2]MTFsExch!B96/1000000000</f>
        <v>203.43205162898099</v>
      </c>
      <c r="I97" s="30">
        <f>+[2]MTFsExch!C96/1000000000</f>
        <v>588.92850625186929</v>
      </c>
      <c r="J97" s="31">
        <f t="shared" si="1"/>
        <v>792.36055788085025</v>
      </c>
    </row>
    <row r="98" spans="7:10" x14ac:dyDescent="0.25">
      <c r="G98" s="32">
        <v>42614</v>
      </c>
      <c r="H98" s="30">
        <f>+[2]MTFsExch!B97/1000000000</f>
        <v>223.60211084784393</v>
      </c>
      <c r="I98" s="30">
        <f>+[2]MTFsExch!C97/1000000000</f>
        <v>691.18704430651428</v>
      </c>
      <c r="J98" s="31">
        <f t="shared" si="1"/>
        <v>914.78915515435824</v>
      </c>
    </row>
    <row r="99" spans="7:10" x14ac:dyDescent="0.25">
      <c r="G99" s="32">
        <v>42644</v>
      </c>
      <c r="H99" s="30">
        <f>+[2]MTFsExch!B98/1000000000</f>
        <v>228.76096032574719</v>
      </c>
      <c r="I99" s="30">
        <f>+[2]MTFsExch!C98/1000000000</f>
        <v>669.37873715733645</v>
      </c>
      <c r="J99" s="31">
        <f t="shared" si="1"/>
        <v>898.13969748308364</v>
      </c>
    </row>
    <row r="100" spans="7:10" x14ac:dyDescent="0.25">
      <c r="G100" s="32">
        <v>42675</v>
      </c>
      <c r="H100" s="30">
        <f>+[2]MTFsExch!B99/1000000000</f>
        <v>241.81411039736972</v>
      </c>
      <c r="I100" s="30">
        <f>+[2]MTFsExch!C99/1000000000</f>
        <v>810.71353892661591</v>
      </c>
      <c r="J100" s="31">
        <f t="shared" si="1"/>
        <v>1052.5276493239855</v>
      </c>
    </row>
    <row r="101" spans="7:10" x14ac:dyDescent="0.25">
      <c r="G101" s="32">
        <v>42705</v>
      </c>
      <c r="H101" s="30">
        <f>+[2]MTFsExch!B100/1000000000</f>
        <v>194.33802896777357</v>
      </c>
      <c r="I101" s="30">
        <f>+[2]MTFsExch!C100/1000000000</f>
        <v>709.71692292954651</v>
      </c>
      <c r="J101" s="31">
        <f t="shared" si="1"/>
        <v>904.05495189732005</v>
      </c>
    </row>
    <row r="102" spans="7:10" x14ac:dyDescent="0.25">
      <c r="G102" s="32">
        <v>42736</v>
      </c>
      <c r="H102" s="30">
        <f>+[2]MTFsExch!B101/1000000000</f>
        <v>203.77659851489423</v>
      </c>
      <c r="I102" s="30">
        <f>+[2]MTFsExch!C101/1000000000</f>
        <v>703.97228929270602</v>
      </c>
      <c r="J102" s="31">
        <f t="shared" si="1"/>
        <v>907.74888780760023</v>
      </c>
    </row>
    <row r="103" spans="7:10" x14ac:dyDescent="0.25">
      <c r="G103" s="32">
        <v>42767</v>
      </c>
      <c r="H103" s="30">
        <f>+[2]MTFsExch!B102/1000000000</f>
        <v>212.93024072777851</v>
      </c>
      <c r="I103" s="30">
        <f>+[2]MTFsExch!C102/1000000000</f>
        <v>714.11563057696083</v>
      </c>
      <c r="J103" s="31">
        <f t="shared" si="1"/>
        <v>927.04587130473931</v>
      </c>
    </row>
    <row r="104" spans="7:10" x14ac:dyDescent="0.25">
      <c r="G104" s="32">
        <v>42795</v>
      </c>
      <c r="H104" s="30">
        <f>+[2]MTFsExch!B103/1000000000</f>
        <v>236.32326900010847</v>
      </c>
      <c r="I104" s="30">
        <f>+[2]MTFsExch!C103/1000000000</f>
        <v>854.91372803323384</v>
      </c>
      <c r="J104" s="31">
        <f t="shared" si="1"/>
        <v>1091.2369970333423</v>
      </c>
    </row>
    <row r="105" spans="7:10" x14ac:dyDescent="0.25">
      <c r="G105" s="32">
        <v>42826</v>
      </c>
      <c r="H105" s="30">
        <f>+[2]MTFsExch!B104/1000000000</f>
        <v>189.94203556531554</v>
      </c>
      <c r="I105" s="30">
        <f>+[2]MTFsExch!C104/1000000000</f>
        <v>675.14446244199041</v>
      </c>
      <c r="J105" s="31">
        <f>+I105+H105</f>
        <v>865.08649800730598</v>
      </c>
    </row>
    <row r="106" spans="7:10" x14ac:dyDescent="0.25">
      <c r="G106" s="32">
        <v>42856</v>
      </c>
      <c r="H106" s="30">
        <f>+[2]MTFsExch!B105/1000000000</f>
        <v>239.42460686617886</v>
      </c>
      <c r="I106" s="30">
        <f>+[2]MTFsExch!C105/1000000000</f>
        <v>864.32889559704438</v>
      </c>
      <c r="J106" s="31">
        <f>+I106+H106</f>
        <v>1103.7535024632232</v>
      </c>
    </row>
    <row r="107" spans="7:10" x14ac:dyDescent="0.25">
      <c r="G107" s="32">
        <v>42887</v>
      </c>
      <c r="H107" s="30">
        <f>+[2]MTFsExch!B106/1000000000</f>
        <v>229.07363814352999</v>
      </c>
      <c r="I107" s="30">
        <f>+[2]MTFsExch!C106/1000000000</f>
        <v>828.29954797696917</v>
      </c>
      <c r="J107" s="31">
        <f>+I107+H107</f>
        <v>1057.3731861204992</v>
      </c>
    </row>
    <row r="108" spans="7:10" x14ac:dyDescent="0.25">
      <c r="G108" s="32">
        <v>42917</v>
      </c>
      <c r="H108" s="30">
        <v>202.61084061823269</v>
      </c>
      <c r="I108" s="30">
        <v>735.74961898288245</v>
      </c>
      <c r="J108" s="31">
        <v>938.36045960111517</v>
      </c>
    </row>
    <row r="109" spans="7:10" x14ac:dyDescent="0.25">
      <c r="G109" s="32">
        <v>42948</v>
      </c>
      <c r="H109" s="30">
        <v>181.58320946038123</v>
      </c>
      <c r="I109" s="30">
        <v>674.86805935036898</v>
      </c>
      <c r="J109" s="31">
        <v>856.45126881075021</v>
      </c>
    </row>
    <row r="110" spans="7:10" x14ac:dyDescent="0.25">
      <c r="G110" s="32">
        <v>42979</v>
      </c>
      <c r="H110" s="30">
        <v>180.29147297838298</v>
      </c>
      <c r="I110" s="30">
        <v>696.70884367674216</v>
      </c>
      <c r="J110" s="31">
        <v>877.00031665512529</v>
      </c>
    </row>
    <row r="111" spans="7:10" x14ac:dyDescent="0.25">
      <c r="G111" s="27" t="s">
        <v>273</v>
      </c>
    </row>
  </sheetData>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K97"/>
  <sheetViews>
    <sheetView workbookViewId="0">
      <pane xSplit="1" ySplit="6" topLeftCell="B89" activePane="bottomRight" state="frozen"/>
      <selection pane="topRight" activeCell="B1" sqref="B1"/>
      <selection pane="bottomLeft" activeCell="A7" sqref="A7"/>
      <selection pane="bottomRight" activeCell="D100" sqref="D100"/>
    </sheetView>
  </sheetViews>
  <sheetFormatPr defaultColWidth="8.85546875" defaultRowHeight="15" x14ac:dyDescent="0.25"/>
  <cols>
    <col min="1" max="16384" width="8.85546875" style="20"/>
  </cols>
  <sheetData>
    <row r="1" spans="1:11" x14ac:dyDescent="0.25">
      <c r="D1" s="1" t="s">
        <v>299</v>
      </c>
    </row>
    <row r="2" spans="1:11" x14ac:dyDescent="0.25">
      <c r="D2" s="3"/>
    </row>
    <row r="3" spans="1:11" x14ac:dyDescent="0.25">
      <c r="D3" s="1" t="s">
        <v>245</v>
      </c>
    </row>
    <row r="4" spans="1:11" x14ac:dyDescent="0.25">
      <c r="D4" s="1" t="s">
        <v>304</v>
      </c>
    </row>
    <row r="6" spans="1:11" x14ac:dyDescent="0.25">
      <c r="B6" s="24" t="s">
        <v>238</v>
      </c>
      <c r="C6" s="24" t="s">
        <v>239</v>
      </c>
      <c r="D6" s="24" t="s">
        <v>240</v>
      </c>
      <c r="E6" s="24" t="s">
        <v>241</v>
      </c>
      <c r="F6" s="24" t="s">
        <v>141</v>
      </c>
      <c r="G6" s="24" t="s">
        <v>142</v>
      </c>
    </row>
    <row r="7" spans="1:11" x14ac:dyDescent="0.25">
      <c r="A7" s="25" t="s">
        <v>223</v>
      </c>
      <c r="B7" s="6">
        <v>2083.9299999999998</v>
      </c>
      <c r="C7" s="6">
        <v>3314.6</v>
      </c>
      <c r="D7" s="6">
        <v>14517.4</v>
      </c>
      <c r="E7" s="6">
        <v>544.75</v>
      </c>
      <c r="F7" s="6">
        <v>3219.05</v>
      </c>
      <c r="G7" s="6">
        <v>1858.82</v>
      </c>
      <c r="K7" s="23"/>
    </row>
    <row r="8" spans="1:11" x14ac:dyDescent="0.25">
      <c r="A8" s="25" t="s">
        <v>224</v>
      </c>
      <c r="B8" s="6">
        <v>2187.04</v>
      </c>
      <c r="C8" s="6">
        <v>3508.2</v>
      </c>
      <c r="D8" s="6">
        <v>17913.060000000001</v>
      </c>
      <c r="E8" s="6">
        <v>584.41</v>
      </c>
      <c r="F8" s="6">
        <v>3376.77</v>
      </c>
      <c r="G8" s="6">
        <v>1788.35</v>
      </c>
      <c r="K8" s="23"/>
    </row>
    <row r="9" spans="1:11" x14ac:dyDescent="0.25">
      <c r="A9" s="25" t="s">
        <v>225</v>
      </c>
      <c r="B9" s="6">
        <v>2253.88</v>
      </c>
      <c r="C9" s="6">
        <v>3689.3</v>
      </c>
      <c r="D9" s="6">
        <v>19868.150000000001</v>
      </c>
      <c r="E9" s="6">
        <v>615.92999999999995</v>
      </c>
      <c r="F9" s="6">
        <v>3630.76</v>
      </c>
      <c r="G9" s="6">
        <v>1871.97</v>
      </c>
      <c r="K9" s="23"/>
    </row>
    <row r="10" spans="1:11" x14ac:dyDescent="0.25">
      <c r="A10" s="25" t="s">
        <v>226</v>
      </c>
      <c r="B10" s="6">
        <v>2485.87</v>
      </c>
      <c r="C10" s="6">
        <v>3699.7</v>
      </c>
      <c r="D10" s="6">
        <v>21406.85</v>
      </c>
      <c r="E10" s="6">
        <v>645.5</v>
      </c>
      <c r="F10" s="6">
        <v>3857.12</v>
      </c>
      <c r="G10" s="6">
        <v>2044.77</v>
      </c>
      <c r="K10" s="23"/>
    </row>
    <row r="11" spans="1:11" x14ac:dyDescent="0.25">
      <c r="A11" s="25" t="s">
        <v>227</v>
      </c>
      <c r="B11" s="6">
        <v>2561.39</v>
      </c>
      <c r="C11" s="6">
        <v>3711</v>
      </c>
      <c r="D11" s="6">
        <v>22530.75</v>
      </c>
      <c r="E11" s="6">
        <v>670.63</v>
      </c>
      <c r="F11" s="6">
        <v>4264.1000000000004</v>
      </c>
      <c r="G11" s="6">
        <v>2123.6999999999998</v>
      </c>
      <c r="K11" s="23"/>
    </row>
    <row r="12" spans="1:11" x14ac:dyDescent="0.25">
      <c r="A12" s="25" t="s">
        <v>228</v>
      </c>
      <c r="B12" s="6">
        <v>2651.85</v>
      </c>
      <c r="C12" s="6">
        <v>3953.7</v>
      </c>
      <c r="D12" s="6">
        <v>21556.400000000001</v>
      </c>
      <c r="E12" s="6">
        <v>687.31</v>
      </c>
      <c r="F12" s="6">
        <v>4215.57</v>
      </c>
      <c r="G12" s="6">
        <v>2132.81</v>
      </c>
      <c r="K12" s="23"/>
    </row>
    <row r="13" spans="1:11" x14ac:dyDescent="0.25">
      <c r="A13" s="25" t="s">
        <v>229</v>
      </c>
      <c r="B13" s="6">
        <v>2888.69</v>
      </c>
      <c r="C13" s="6">
        <v>4118.5</v>
      </c>
      <c r="D13" s="6">
        <v>19361.349999999999</v>
      </c>
      <c r="E13" s="6">
        <v>740.74</v>
      </c>
      <c r="F13" s="6">
        <v>5154.7700000000004</v>
      </c>
      <c r="G13" s="6">
        <v>2315.73</v>
      </c>
      <c r="K13" s="23"/>
    </row>
    <row r="14" spans="1:11" x14ac:dyDescent="0.25">
      <c r="A14" s="25" t="s">
        <v>230</v>
      </c>
      <c r="B14" s="6">
        <v>3429.05</v>
      </c>
      <c r="C14" s="6">
        <v>4312.8999999999996</v>
      </c>
      <c r="D14" s="6">
        <v>18003.400000000001</v>
      </c>
      <c r="E14" s="6">
        <v>757.12</v>
      </c>
      <c r="F14" s="6">
        <v>5424.28</v>
      </c>
      <c r="G14" s="6">
        <v>2656.68</v>
      </c>
      <c r="K14" s="23"/>
    </row>
    <row r="15" spans="1:11" x14ac:dyDescent="0.25">
      <c r="A15" s="25" t="s">
        <v>231</v>
      </c>
      <c r="B15" s="6">
        <v>3785.77</v>
      </c>
      <c r="C15" s="6">
        <v>4604.6000000000004</v>
      </c>
      <c r="D15" s="6">
        <v>20604.96</v>
      </c>
      <c r="E15" s="6">
        <v>885.14</v>
      </c>
      <c r="F15" s="6">
        <v>6884.56</v>
      </c>
      <c r="G15" s="6">
        <v>2858.26</v>
      </c>
      <c r="K15" s="23"/>
    </row>
    <row r="16" spans="1:11" x14ac:dyDescent="0.25">
      <c r="A16" s="25" t="s">
        <v>232</v>
      </c>
      <c r="B16" s="6">
        <v>4167.8500000000004</v>
      </c>
      <c r="C16" s="6">
        <v>5244.2</v>
      </c>
      <c r="D16" s="6">
        <v>17887.71</v>
      </c>
      <c r="E16" s="6">
        <v>947.28</v>
      </c>
      <c r="F16" s="6">
        <v>7269.72</v>
      </c>
      <c r="G16" s="6">
        <v>3008.26</v>
      </c>
      <c r="K16" s="23"/>
    </row>
    <row r="17" spans="1:11" x14ac:dyDescent="0.25">
      <c r="A17" s="25" t="s">
        <v>233</v>
      </c>
      <c r="B17" s="6">
        <v>4249.6899999999996</v>
      </c>
      <c r="C17" s="6">
        <v>5135.5</v>
      </c>
      <c r="D17" s="6">
        <v>15258.74</v>
      </c>
      <c r="E17" s="6">
        <v>970.43</v>
      </c>
      <c r="F17" s="6">
        <v>7255.4</v>
      </c>
      <c r="G17" s="6">
        <v>2998.91</v>
      </c>
      <c r="K17" s="23"/>
    </row>
    <row r="18" spans="1:11" x14ac:dyDescent="0.25">
      <c r="A18" s="25" t="s">
        <v>234</v>
      </c>
      <c r="B18" s="6">
        <v>5102.3500000000004</v>
      </c>
      <c r="C18" s="6">
        <v>5932.2</v>
      </c>
      <c r="D18" s="6">
        <v>16527.169999999998</v>
      </c>
      <c r="E18" s="6">
        <v>1101.75</v>
      </c>
      <c r="F18" s="6">
        <v>10209.1</v>
      </c>
      <c r="G18" s="6">
        <v>3875.81</v>
      </c>
      <c r="K18" s="23"/>
    </row>
    <row r="19" spans="1:11" x14ac:dyDescent="0.25">
      <c r="A19" s="25" t="s">
        <v>235</v>
      </c>
      <c r="B19" s="6">
        <v>5897.44</v>
      </c>
      <c r="C19" s="6">
        <v>5832.5</v>
      </c>
      <c r="D19" s="6">
        <v>15830.27</v>
      </c>
      <c r="E19" s="6">
        <v>1133.8399999999999</v>
      </c>
      <c r="F19" s="6">
        <v>10146.4</v>
      </c>
      <c r="G19" s="6">
        <v>4203.45</v>
      </c>
      <c r="K19" s="23"/>
    </row>
    <row r="20" spans="1:11" x14ac:dyDescent="0.25">
      <c r="A20" s="25" t="s">
        <v>236</v>
      </c>
      <c r="B20" s="6">
        <v>4474.51</v>
      </c>
      <c r="C20" s="6">
        <v>5064.3999999999996</v>
      </c>
      <c r="D20" s="6">
        <v>13406.39</v>
      </c>
      <c r="E20" s="6">
        <v>1017.01</v>
      </c>
      <c r="F20" s="6">
        <v>7676.5</v>
      </c>
      <c r="G20" s="6">
        <v>3197.95</v>
      </c>
      <c r="K20" s="23"/>
    </row>
    <row r="21" spans="1:11" x14ac:dyDescent="0.25">
      <c r="A21" s="25" t="s">
        <v>237</v>
      </c>
      <c r="B21" s="6">
        <v>5002.3900000000003</v>
      </c>
      <c r="C21" s="6">
        <v>5882.6</v>
      </c>
      <c r="D21" s="6">
        <v>13842.17</v>
      </c>
      <c r="E21" s="6">
        <v>1229.23</v>
      </c>
      <c r="F21" s="6">
        <v>9836.6</v>
      </c>
      <c r="G21" s="6">
        <v>3942.66</v>
      </c>
      <c r="K21" s="23"/>
    </row>
    <row r="22" spans="1:11" x14ac:dyDescent="0.25">
      <c r="A22" s="25" t="s">
        <v>220</v>
      </c>
      <c r="B22" s="6">
        <v>4884.2</v>
      </c>
      <c r="C22" s="6">
        <v>6295.3</v>
      </c>
      <c r="D22" s="6">
        <v>15836.59</v>
      </c>
      <c r="E22" s="6">
        <v>1286.3699999999999</v>
      </c>
      <c r="F22" s="6">
        <v>9740.7000000000007</v>
      </c>
      <c r="G22" s="6">
        <v>4197.88</v>
      </c>
      <c r="K22" s="23"/>
    </row>
    <row r="23" spans="1:11" x14ac:dyDescent="0.25">
      <c r="A23" s="25" t="s">
        <v>221</v>
      </c>
      <c r="B23" s="6">
        <v>5378.52</v>
      </c>
      <c r="C23" s="6">
        <v>6318.53</v>
      </c>
      <c r="D23" s="6">
        <v>17529.740000000002</v>
      </c>
      <c r="E23" s="6">
        <v>1372.71</v>
      </c>
      <c r="F23" s="6">
        <v>10218.6</v>
      </c>
      <c r="G23" s="6">
        <v>4536.6099999999997</v>
      </c>
      <c r="K23" s="23"/>
    </row>
    <row r="24" spans="1:11" x14ac:dyDescent="0.25">
      <c r="A24" s="25" t="s">
        <v>222</v>
      </c>
      <c r="B24" s="6">
        <v>5149.83</v>
      </c>
      <c r="C24" s="6">
        <v>6029.84</v>
      </c>
      <c r="D24" s="6">
        <v>17605.46</v>
      </c>
      <c r="E24" s="6">
        <v>1282.71</v>
      </c>
      <c r="F24" s="6">
        <v>9525.4</v>
      </c>
      <c r="G24" s="6">
        <v>4591.42</v>
      </c>
      <c r="K24" s="23"/>
    </row>
    <row r="25" spans="1:11" x14ac:dyDescent="0.25">
      <c r="A25" s="25" t="s">
        <v>205</v>
      </c>
      <c r="B25" s="6">
        <v>6958.14</v>
      </c>
      <c r="C25" s="6">
        <v>6930.2</v>
      </c>
      <c r="D25" s="6">
        <v>18934.34</v>
      </c>
      <c r="E25" s="6">
        <v>1469.25</v>
      </c>
      <c r="F25" s="6">
        <v>11641.4</v>
      </c>
      <c r="G25" s="6">
        <v>5958.32</v>
      </c>
      <c r="K25" s="23"/>
    </row>
    <row r="26" spans="1:11" x14ac:dyDescent="0.25">
      <c r="A26" s="25" t="s">
        <v>118</v>
      </c>
      <c r="B26" s="6">
        <v>7599.39</v>
      </c>
      <c r="C26" s="6">
        <v>6540.22</v>
      </c>
      <c r="D26" s="6">
        <v>20337.32</v>
      </c>
      <c r="E26" s="6">
        <v>1498.58</v>
      </c>
      <c r="F26" s="6">
        <v>11935</v>
      </c>
      <c r="G26" s="6">
        <v>6286.05</v>
      </c>
      <c r="K26" s="23"/>
    </row>
    <row r="27" spans="1:11" x14ac:dyDescent="0.25">
      <c r="A27" s="25" t="s">
        <v>119</v>
      </c>
      <c r="B27" s="6">
        <v>6898.21</v>
      </c>
      <c r="C27" s="6">
        <v>6312.71</v>
      </c>
      <c r="D27" s="6">
        <v>17411.05</v>
      </c>
      <c r="E27" s="6">
        <v>1454.6</v>
      </c>
      <c r="F27" s="6">
        <v>10581.3</v>
      </c>
      <c r="G27" s="6">
        <v>6446.54</v>
      </c>
      <c r="K27" s="23"/>
    </row>
    <row r="28" spans="1:11" x14ac:dyDescent="0.25">
      <c r="A28" s="25" t="s">
        <v>120</v>
      </c>
      <c r="B28" s="6">
        <v>6798.12</v>
      </c>
      <c r="C28" s="6">
        <v>6294.24</v>
      </c>
      <c r="D28" s="6">
        <v>15747.26</v>
      </c>
      <c r="E28" s="6">
        <v>1436.51</v>
      </c>
      <c r="F28" s="6">
        <v>10950</v>
      </c>
      <c r="G28" s="6">
        <v>6266.63</v>
      </c>
      <c r="K28" s="23"/>
    </row>
    <row r="29" spans="1:11" x14ac:dyDescent="0.25">
      <c r="A29" s="25" t="s">
        <v>121</v>
      </c>
      <c r="B29" s="6">
        <v>6433.61</v>
      </c>
      <c r="C29" s="6">
        <v>6222.46</v>
      </c>
      <c r="D29" s="6">
        <v>13785.69</v>
      </c>
      <c r="E29" s="6">
        <v>1320.28</v>
      </c>
      <c r="F29" s="6">
        <v>9109.7999999999993</v>
      </c>
      <c r="G29" s="6">
        <v>5926.42</v>
      </c>
      <c r="K29" s="23"/>
    </row>
    <row r="30" spans="1:11" x14ac:dyDescent="0.25">
      <c r="A30" s="25" t="s">
        <v>122</v>
      </c>
      <c r="B30" s="6">
        <v>5829.95</v>
      </c>
      <c r="C30" s="6">
        <v>5633.73</v>
      </c>
      <c r="D30" s="6">
        <v>12999.7</v>
      </c>
      <c r="E30" s="6">
        <v>1160.33</v>
      </c>
      <c r="F30" s="6">
        <v>9308.2999999999993</v>
      </c>
      <c r="G30" s="6">
        <v>5180.45</v>
      </c>
      <c r="K30" s="23"/>
    </row>
    <row r="31" spans="1:11" x14ac:dyDescent="0.25">
      <c r="A31" s="25" t="s">
        <v>123</v>
      </c>
      <c r="B31" s="6">
        <v>6058.38</v>
      </c>
      <c r="C31" s="6">
        <v>5642.5</v>
      </c>
      <c r="D31" s="6">
        <v>12969.05</v>
      </c>
      <c r="E31" s="6">
        <v>1224.42</v>
      </c>
      <c r="F31" s="6">
        <v>8878.4</v>
      </c>
      <c r="G31" s="6">
        <v>5225.33</v>
      </c>
      <c r="K31" s="23"/>
    </row>
    <row r="32" spans="1:11" x14ac:dyDescent="0.25">
      <c r="A32" s="25" t="s">
        <v>124</v>
      </c>
      <c r="B32" s="6">
        <v>4308.1499999999996</v>
      </c>
      <c r="C32" s="6">
        <v>4903.3900000000003</v>
      </c>
      <c r="D32" s="6">
        <v>9774.68</v>
      </c>
      <c r="E32" s="6">
        <v>1040.94</v>
      </c>
      <c r="F32" s="6">
        <v>7314</v>
      </c>
      <c r="G32" s="6">
        <v>4079.02</v>
      </c>
      <c r="K32" s="23"/>
    </row>
    <row r="33" spans="1:11" x14ac:dyDescent="0.25">
      <c r="A33" s="25" t="s">
        <v>125</v>
      </c>
      <c r="B33" s="6">
        <v>5160.1000000000004</v>
      </c>
      <c r="C33" s="6">
        <v>5217.3500000000004</v>
      </c>
      <c r="D33" s="6">
        <v>10542.62</v>
      </c>
      <c r="E33" s="6">
        <v>1148.08</v>
      </c>
      <c r="F33" s="6">
        <v>8397.6</v>
      </c>
      <c r="G33" s="6">
        <v>4624.58</v>
      </c>
      <c r="K33" s="23"/>
    </row>
    <row r="34" spans="1:11" x14ac:dyDescent="0.25">
      <c r="A34" s="25" t="s">
        <v>126</v>
      </c>
      <c r="B34" s="6">
        <v>5397.29</v>
      </c>
      <c r="C34" s="6">
        <v>5271.76</v>
      </c>
      <c r="D34" s="6">
        <v>11024.94</v>
      </c>
      <c r="E34" s="6">
        <v>1147.3900000000001</v>
      </c>
      <c r="F34" s="6">
        <v>8249.7000000000007</v>
      </c>
      <c r="G34" s="6">
        <v>4688.0200000000004</v>
      </c>
      <c r="K34" s="23"/>
    </row>
    <row r="35" spans="1:11" x14ac:dyDescent="0.25">
      <c r="A35" s="25" t="s">
        <v>127</v>
      </c>
      <c r="B35" s="6">
        <v>4382.5600000000004</v>
      </c>
      <c r="C35" s="6">
        <v>4656.3599999999997</v>
      </c>
      <c r="D35" s="6">
        <v>10621.84</v>
      </c>
      <c r="E35" s="6">
        <v>989.81</v>
      </c>
      <c r="F35" s="6">
        <v>6913</v>
      </c>
      <c r="G35" s="6">
        <v>3897.99</v>
      </c>
      <c r="K35" s="23"/>
    </row>
    <row r="36" spans="1:11" x14ac:dyDescent="0.25">
      <c r="A36" s="25" t="s">
        <v>128</v>
      </c>
      <c r="B36" s="6">
        <v>2769.03</v>
      </c>
      <c r="C36" s="6">
        <v>3721.75</v>
      </c>
      <c r="D36" s="6">
        <v>9383.2900000000009</v>
      </c>
      <c r="E36" s="6">
        <v>815.28</v>
      </c>
      <c r="F36" s="6">
        <v>5431.7</v>
      </c>
      <c r="G36" s="6">
        <v>2777.45</v>
      </c>
      <c r="K36" s="23"/>
    </row>
    <row r="37" spans="1:11" x14ac:dyDescent="0.25">
      <c r="A37" s="25" t="s">
        <v>129</v>
      </c>
      <c r="B37" s="6">
        <v>2892.63</v>
      </c>
      <c r="C37" s="6">
        <v>3940.36</v>
      </c>
      <c r="D37" s="6">
        <v>8578.9500000000007</v>
      </c>
      <c r="E37" s="6">
        <v>879.82</v>
      </c>
      <c r="F37" s="6">
        <v>6036.9</v>
      </c>
      <c r="G37" s="6">
        <v>3063.91</v>
      </c>
      <c r="K37" s="23"/>
    </row>
    <row r="38" spans="1:11" x14ac:dyDescent="0.25">
      <c r="A38" s="25" t="s">
        <v>130</v>
      </c>
      <c r="B38" s="6">
        <v>2423.87</v>
      </c>
      <c r="C38" s="6">
        <v>3613.28</v>
      </c>
      <c r="D38" s="6">
        <v>7972.71</v>
      </c>
      <c r="E38" s="6">
        <v>848.18</v>
      </c>
      <c r="F38" s="6">
        <v>5870.5</v>
      </c>
      <c r="G38" s="6">
        <v>2618.46</v>
      </c>
      <c r="K38" s="23"/>
    </row>
    <row r="39" spans="1:11" x14ac:dyDescent="0.25">
      <c r="A39" s="25" t="s">
        <v>131</v>
      </c>
      <c r="B39" s="6">
        <v>3220.58</v>
      </c>
      <c r="C39" s="6">
        <v>4031.17</v>
      </c>
      <c r="D39" s="6">
        <v>9083.11</v>
      </c>
      <c r="E39" s="6">
        <v>974.5</v>
      </c>
      <c r="F39" s="6">
        <v>6862</v>
      </c>
      <c r="G39" s="6">
        <v>3084.1</v>
      </c>
      <c r="K39" s="23"/>
    </row>
    <row r="40" spans="1:11" x14ac:dyDescent="0.25">
      <c r="A40" s="25" t="s">
        <v>132</v>
      </c>
      <c r="B40" s="6">
        <v>3256.78</v>
      </c>
      <c r="C40" s="6">
        <v>4091.31</v>
      </c>
      <c r="D40" s="6">
        <v>10219.049999999999</v>
      </c>
      <c r="E40" s="6">
        <v>995.97</v>
      </c>
      <c r="F40" s="6">
        <v>6703.6</v>
      </c>
      <c r="G40" s="6">
        <v>3134.99</v>
      </c>
      <c r="K40" s="23"/>
    </row>
    <row r="41" spans="1:11" x14ac:dyDescent="0.25">
      <c r="A41" s="25" t="s">
        <v>133</v>
      </c>
      <c r="B41" s="6">
        <v>3965.16</v>
      </c>
      <c r="C41" s="6">
        <v>4476.87</v>
      </c>
      <c r="D41" s="6">
        <v>10676.64</v>
      </c>
      <c r="E41" s="6">
        <v>1111.92</v>
      </c>
      <c r="F41" s="6">
        <v>7737.2</v>
      </c>
      <c r="G41" s="6">
        <v>3557.9</v>
      </c>
      <c r="K41" s="23"/>
    </row>
    <row r="42" spans="1:11" x14ac:dyDescent="0.25">
      <c r="A42" s="25" t="s">
        <v>134</v>
      </c>
      <c r="B42" s="6">
        <v>3856.7</v>
      </c>
      <c r="C42" s="6">
        <v>4385.67</v>
      </c>
      <c r="D42" s="6">
        <v>11715.39</v>
      </c>
      <c r="E42" s="6">
        <v>1126.21</v>
      </c>
      <c r="F42" s="6">
        <v>8018.1</v>
      </c>
      <c r="G42" s="6">
        <v>3625.23</v>
      </c>
      <c r="K42" s="23"/>
    </row>
    <row r="43" spans="1:11" x14ac:dyDescent="0.25">
      <c r="A43" s="25" t="s">
        <v>135</v>
      </c>
      <c r="B43" s="6">
        <v>4052.73</v>
      </c>
      <c r="C43" s="6">
        <v>4464.07</v>
      </c>
      <c r="D43" s="6">
        <v>11858.87</v>
      </c>
      <c r="E43" s="6">
        <v>1140.8399999999999</v>
      </c>
      <c r="F43" s="6">
        <v>8078.3</v>
      </c>
      <c r="G43" s="6">
        <v>3732.99</v>
      </c>
      <c r="K43" s="23"/>
    </row>
    <row r="44" spans="1:11" x14ac:dyDescent="0.25">
      <c r="A44" s="25" t="s">
        <v>136</v>
      </c>
      <c r="B44" s="6">
        <v>3892.9</v>
      </c>
      <c r="C44" s="6">
        <v>4570.7700000000004</v>
      </c>
      <c r="D44" s="6">
        <v>10823.57</v>
      </c>
      <c r="E44" s="6">
        <v>1114.58</v>
      </c>
      <c r="F44" s="6">
        <v>8029.2</v>
      </c>
      <c r="G44" s="6">
        <v>3640.61</v>
      </c>
      <c r="K44" s="23"/>
    </row>
    <row r="45" spans="1:11" x14ac:dyDescent="0.25">
      <c r="A45" s="25" t="s">
        <v>137</v>
      </c>
      <c r="B45" s="6">
        <v>4256.08</v>
      </c>
      <c r="C45" s="6">
        <v>4814.3</v>
      </c>
      <c r="D45" s="6">
        <v>11488.76</v>
      </c>
      <c r="E45" s="6">
        <v>1211.92</v>
      </c>
      <c r="F45" s="6">
        <v>9080.7999999999993</v>
      </c>
      <c r="G45" s="6">
        <v>3821.16</v>
      </c>
      <c r="K45" s="23"/>
    </row>
    <row r="46" spans="1:11" x14ac:dyDescent="0.25">
      <c r="A46" s="25" t="s">
        <v>17</v>
      </c>
      <c r="B46" s="6">
        <v>4348.7700000000004</v>
      </c>
      <c r="C46" s="6">
        <v>4894.37</v>
      </c>
      <c r="D46" s="6">
        <v>11668.95</v>
      </c>
      <c r="E46" s="6">
        <v>1180.5899999999999</v>
      </c>
      <c r="F46" s="6">
        <v>9258.7999999999993</v>
      </c>
      <c r="G46" s="6">
        <v>4067.78</v>
      </c>
      <c r="K46" s="23"/>
    </row>
    <row r="47" spans="1:11" x14ac:dyDescent="0.25">
      <c r="A47" s="25" t="s">
        <v>18</v>
      </c>
      <c r="B47" s="6">
        <v>4586.28</v>
      </c>
      <c r="C47" s="6">
        <v>5113.16</v>
      </c>
      <c r="D47" s="6">
        <v>11584.01</v>
      </c>
      <c r="E47" s="6">
        <v>1191.33</v>
      </c>
      <c r="F47" s="6">
        <v>9783.2000000000007</v>
      </c>
      <c r="G47" s="6">
        <v>4229.3500000000004</v>
      </c>
      <c r="K47" s="23"/>
    </row>
    <row r="48" spans="1:11" x14ac:dyDescent="0.25">
      <c r="A48" s="25" t="s">
        <v>19</v>
      </c>
      <c r="B48" s="6">
        <v>5044.12</v>
      </c>
      <c r="C48" s="6">
        <v>5477.71</v>
      </c>
      <c r="D48" s="6">
        <v>13574.3</v>
      </c>
      <c r="E48" s="6">
        <v>1228.81</v>
      </c>
      <c r="F48" s="6">
        <v>10813.9</v>
      </c>
      <c r="G48" s="6">
        <v>4600.0200000000004</v>
      </c>
      <c r="K48" s="23"/>
    </row>
    <row r="49" spans="1:11" x14ac:dyDescent="0.25">
      <c r="A49" s="25" t="s">
        <v>20</v>
      </c>
      <c r="B49" s="6">
        <v>5408.26</v>
      </c>
      <c r="C49" s="6">
        <v>5618.76</v>
      </c>
      <c r="D49" s="6">
        <v>16111.43</v>
      </c>
      <c r="E49" s="6">
        <v>1248.29</v>
      </c>
      <c r="F49" s="6">
        <v>10733.9</v>
      </c>
      <c r="G49" s="6">
        <v>4715.2299999999996</v>
      </c>
      <c r="K49" s="23"/>
    </row>
    <row r="50" spans="1:11" x14ac:dyDescent="0.25">
      <c r="A50" s="25" t="s">
        <v>21</v>
      </c>
      <c r="B50" s="6">
        <v>5970.08</v>
      </c>
      <c r="C50" s="6">
        <v>5964.57</v>
      </c>
      <c r="D50" s="6">
        <v>17059.66</v>
      </c>
      <c r="E50" s="6">
        <v>1294.83</v>
      </c>
      <c r="F50" s="6">
        <v>11854.3</v>
      </c>
      <c r="G50" s="6">
        <v>5220.8500000000004</v>
      </c>
      <c r="K50" s="23"/>
    </row>
    <row r="51" spans="1:11" x14ac:dyDescent="0.25">
      <c r="A51" s="25" t="s">
        <v>22</v>
      </c>
      <c r="B51" s="6">
        <v>5683.31</v>
      </c>
      <c r="C51" s="6">
        <v>5833.42</v>
      </c>
      <c r="D51" s="6">
        <v>15505.18</v>
      </c>
      <c r="E51" s="6">
        <v>1270.2</v>
      </c>
      <c r="F51" s="6">
        <v>11548.1</v>
      </c>
      <c r="G51" s="6">
        <v>4965.96</v>
      </c>
      <c r="K51" s="23"/>
    </row>
    <row r="52" spans="1:11" x14ac:dyDescent="0.25">
      <c r="A52" s="25" t="s">
        <v>23</v>
      </c>
      <c r="B52" s="6">
        <v>6004.33</v>
      </c>
      <c r="C52" s="6">
        <v>5960.81</v>
      </c>
      <c r="D52" s="6">
        <v>16127.58</v>
      </c>
      <c r="E52" s="6">
        <v>1335.85</v>
      </c>
      <c r="F52" s="6">
        <v>12934.7</v>
      </c>
      <c r="G52" s="6">
        <v>5250.01</v>
      </c>
      <c r="K52" s="23"/>
    </row>
    <row r="53" spans="1:11" x14ac:dyDescent="0.25">
      <c r="A53" s="25" t="s">
        <v>24</v>
      </c>
      <c r="B53" s="6">
        <v>6596.92</v>
      </c>
      <c r="C53" s="6">
        <v>6220.81</v>
      </c>
      <c r="D53" s="6">
        <v>17225.830000000002</v>
      </c>
      <c r="E53" s="6">
        <v>1418.3</v>
      </c>
      <c r="F53" s="6">
        <v>14146.5</v>
      </c>
      <c r="G53" s="6">
        <v>5541.76</v>
      </c>
      <c r="K53" s="23"/>
    </row>
    <row r="54" spans="1:11" x14ac:dyDescent="0.25">
      <c r="A54" s="25" t="s">
        <v>25</v>
      </c>
      <c r="B54" s="6">
        <v>6917.03</v>
      </c>
      <c r="C54" s="6">
        <v>6308.03</v>
      </c>
      <c r="D54" s="6">
        <v>17287.650000000001</v>
      </c>
      <c r="E54" s="6">
        <v>1420.86</v>
      </c>
      <c r="F54" s="6">
        <v>14641.7</v>
      </c>
      <c r="G54" s="6">
        <v>5634.16</v>
      </c>
      <c r="K54" s="23"/>
    </row>
    <row r="55" spans="1:11" x14ac:dyDescent="0.25">
      <c r="A55" s="25" t="s">
        <v>26</v>
      </c>
      <c r="B55" s="6">
        <v>8007.32</v>
      </c>
      <c r="C55" s="6">
        <v>6607.9</v>
      </c>
      <c r="D55" s="6">
        <v>18138.36</v>
      </c>
      <c r="E55" s="6">
        <v>1503.35</v>
      </c>
      <c r="F55" s="6">
        <v>14892</v>
      </c>
      <c r="G55" s="6">
        <v>6054.93</v>
      </c>
      <c r="K55" s="23"/>
    </row>
    <row r="56" spans="1:11" x14ac:dyDescent="0.25">
      <c r="A56" s="25" t="s">
        <v>27</v>
      </c>
      <c r="B56" s="6">
        <v>7861.51</v>
      </c>
      <c r="C56" s="6">
        <v>6466.79</v>
      </c>
      <c r="D56" s="6">
        <v>16785.689999999999</v>
      </c>
      <c r="E56" s="6">
        <v>1526.75</v>
      </c>
      <c r="F56" s="6">
        <v>14576.5</v>
      </c>
      <c r="G56" s="6">
        <v>5715.69</v>
      </c>
      <c r="K56" s="23"/>
    </row>
    <row r="57" spans="1:11" x14ac:dyDescent="0.25">
      <c r="A57" s="25" t="s">
        <v>28</v>
      </c>
      <c r="B57" s="6">
        <v>8067.32</v>
      </c>
      <c r="C57" s="6">
        <v>6456.91</v>
      </c>
      <c r="D57" s="6">
        <v>15307.78</v>
      </c>
      <c r="E57" s="6">
        <v>1468.35</v>
      </c>
      <c r="F57" s="6">
        <v>15182.3</v>
      </c>
      <c r="G57" s="6">
        <v>5614.08</v>
      </c>
      <c r="K57" s="23"/>
    </row>
    <row r="58" spans="1:11" x14ac:dyDescent="0.25">
      <c r="A58" s="25" t="s">
        <v>29</v>
      </c>
      <c r="B58" s="6">
        <v>6534.97</v>
      </c>
      <c r="C58" s="6">
        <v>5702.11</v>
      </c>
      <c r="D58" s="6">
        <v>12525.54</v>
      </c>
      <c r="E58" s="6">
        <v>1322.7</v>
      </c>
      <c r="F58" s="6">
        <v>13269</v>
      </c>
      <c r="G58" s="6">
        <v>4707.07</v>
      </c>
      <c r="K58" s="23"/>
    </row>
    <row r="59" spans="1:11" x14ac:dyDescent="0.25">
      <c r="A59" s="25" t="s">
        <v>30</v>
      </c>
      <c r="B59" s="6">
        <v>6418.32</v>
      </c>
      <c r="C59" s="6">
        <v>5625.9</v>
      </c>
      <c r="D59" s="6">
        <v>13481.38</v>
      </c>
      <c r="E59" s="6">
        <v>1280</v>
      </c>
      <c r="F59" s="6">
        <v>12046.2</v>
      </c>
      <c r="G59" s="6">
        <v>4434.8500000000004</v>
      </c>
      <c r="K59" s="23"/>
    </row>
    <row r="60" spans="1:11" x14ac:dyDescent="0.25">
      <c r="A60" s="25" t="s">
        <v>31</v>
      </c>
      <c r="B60" s="6">
        <v>5831.02</v>
      </c>
      <c r="C60" s="6">
        <v>4902.45</v>
      </c>
      <c r="D60" s="6">
        <v>11259.86</v>
      </c>
      <c r="E60" s="6">
        <v>1166.3599999999999</v>
      </c>
      <c r="F60" s="6">
        <v>10987.5</v>
      </c>
      <c r="G60" s="6">
        <v>4032.1</v>
      </c>
      <c r="K60" s="23"/>
    </row>
    <row r="61" spans="1:11" x14ac:dyDescent="0.25">
      <c r="A61" s="25" t="s">
        <v>32</v>
      </c>
      <c r="B61" s="6">
        <v>4810.2</v>
      </c>
      <c r="C61" s="6">
        <v>4434.17</v>
      </c>
      <c r="D61" s="6">
        <v>8859.56</v>
      </c>
      <c r="E61" s="6">
        <v>903.25</v>
      </c>
      <c r="F61" s="6">
        <v>9195.7999999999993</v>
      </c>
      <c r="G61" s="6">
        <v>3217.97</v>
      </c>
      <c r="K61" s="23"/>
    </row>
    <row r="62" spans="1:11" x14ac:dyDescent="0.25">
      <c r="A62" s="25" t="s">
        <v>33</v>
      </c>
      <c r="B62" s="6">
        <v>4084.76</v>
      </c>
      <c r="C62" s="6">
        <v>3926.14</v>
      </c>
      <c r="D62" s="6">
        <v>8109.53</v>
      </c>
      <c r="E62" s="6">
        <v>797.87</v>
      </c>
      <c r="F62" s="6">
        <v>7815</v>
      </c>
      <c r="G62" s="6">
        <v>2807.34</v>
      </c>
      <c r="K62" s="23"/>
    </row>
    <row r="63" spans="1:11" x14ac:dyDescent="0.25">
      <c r="A63" s="25" t="s">
        <v>34</v>
      </c>
      <c r="B63" s="6">
        <v>4808.6400000000003</v>
      </c>
      <c r="C63" s="6">
        <v>4249.21</v>
      </c>
      <c r="D63" s="6">
        <v>9958.44</v>
      </c>
      <c r="E63" s="6">
        <v>919.32</v>
      </c>
      <c r="F63" s="6">
        <v>9787.7999999999993</v>
      </c>
      <c r="G63" s="6">
        <v>3140.44</v>
      </c>
      <c r="K63" s="23"/>
    </row>
    <row r="64" spans="1:11" x14ac:dyDescent="0.25">
      <c r="A64" s="25" t="s">
        <v>35</v>
      </c>
      <c r="B64" s="6">
        <v>5675.16</v>
      </c>
      <c r="C64" s="6">
        <v>5133.8999999999996</v>
      </c>
      <c r="D64" s="6">
        <v>10133.23</v>
      </c>
      <c r="E64" s="6">
        <v>1057.08</v>
      </c>
      <c r="F64" s="6">
        <v>11756.1</v>
      </c>
      <c r="G64" s="6">
        <v>3795.41</v>
      </c>
      <c r="K64" s="23"/>
    </row>
    <row r="65" spans="1:11" x14ac:dyDescent="0.25">
      <c r="A65" s="25" t="s">
        <v>36</v>
      </c>
      <c r="B65" s="6">
        <v>5957.43</v>
      </c>
      <c r="C65" s="6">
        <v>5412.88</v>
      </c>
      <c r="D65" s="6">
        <v>10546.44</v>
      </c>
      <c r="E65" s="6">
        <v>1115.0999999999999</v>
      </c>
      <c r="F65" s="6">
        <v>11940</v>
      </c>
      <c r="G65" s="6">
        <v>3936.33</v>
      </c>
      <c r="K65" s="23"/>
    </row>
    <row r="66" spans="1:11" x14ac:dyDescent="0.25">
      <c r="A66" s="25" t="s">
        <v>37</v>
      </c>
      <c r="B66" s="6">
        <v>6153.55</v>
      </c>
      <c r="C66" s="6">
        <v>5679.64</v>
      </c>
      <c r="D66" s="6">
        <v>11089.94</v>
      </c>
      <c r="E66" s="6">
        <v>1169.43</v>
      </c>
      <c r="F66" s="6">
        <v>10871.3</v>
      </c>
      <c r="G66" s="6">
        <v>3974.01</v>
      </c>
      <c r="K66" s="23"/>
    </row>
    <row r="67" spans="1:11" x14ac:dyDescent="0.25">
      <c r="A67" s="25" t="s">
        <v>38</v>
      </c>
      <c r="B67" s="6">
        <v>5965.52</v>
      </c>
      <c r="C67" s="6">
        <v>4916.87</v>
      </c>
      <c r="D67" s="6">
        <v>9382.64</v>
      </c>
      <c r="E67" s="6">
        <v>1030.71</v>
      </c>
      <c r="F67" s="6">
        <v>9263.4</v>
      </c>
      <c r="G67" s="6">
        <v>3442.89</v>
      </c>
      <c r="K67" s="23"/>
    </row>
    <row r="68" spans="1:11" x14ac:dyDescent="0.25">
      <c r="A68" s="25" t="s">
        <v>39</v>
      </c>
      <c r="B68" s="6">
        <v>6229.02</v>
      </c>
      <c r="C68" s="6">
        <v>5548.62</v>
      </c>
      <c r="D68" s="6">
        <v>9369.35</v>
      </c>
      <c r="E68" s="6">
        <v>1141.2</v>
      </c>
      <c r="F68" s="6">
        <v>10514.5</v>
      </c>
      <c r="G68" s="6">
        <v>3715.18</v>
      </c>
      <c r="K68" s="23"/>
    </row>
    <row r="69" spans="1:11" x14ac:dyDescent="0.25">
      <c r="A69" s="25" t="s">
        <v>40</v>
      </c>
      <c r="B69" s="6">
        <v>6914.19</v>
      </c>
      <c r="C69" s="6">
        <v>5899.94</v>
      </c>
      <c r="D69" s="6">
        <v>10228.92</v>
      </c>
      <c r="E69" s="6">
        <v>1257.6400000000001</v>
      </c>
      <c r="F69" s="6">
        <v>9859.1</v>
      </c>
      <c r="G69" s="6">
        <v>3804.78</v>
      </c>
      <c r="K69" s="23"/>
    </row>
    <row r="70" spans="1:11" x14ac:dyDescent="0.25">
      <c r="A70" s="25" t="s">
        <v>41</v>
      </c>
      <c r="B70" s="6">
        <v>7041.31</v>
      </c>
      <c r="C70" s="6">
        <v>5908.76</v>
      </c>
      <c r="D70" s="6">
        <v>9755.1</v>
      </c>
      <c r="E70" s="6">
        <v>1325.83</v>
      </c>
      <c r="F70" s="6">
        <v>10576.5</v>
      </c>
      <c r="G70" s="6">
        <v>3989.18</v>
      </c>
      <c r="K70" s="23"/>
    </row>
    <row r="71" spans="1:11" x14ac:dyDescent="0.25">
      <c r="A71" s="25" t="s">
        <v>42</v>
      </c>
      <c r="B71" s="6">
        <v>7376.24</v>
      </c>
      <c r="C71" s="6">
        <v>5945.71</v>
      </c>
      <c r="D71" s="6">
        <v>9816.09</v>
      </c>
      <c r="E71" s="6">
        <v>1320.64</v>
      </c>
      <c r="F71" s="6">
        <v>10359.9</v>
      </c>
      <c r="G71" s="6">
        <v>3982.21</v>
      </c>
      <c r="K71" s="23"/>
    </row>
    <row r="72" spans="1:11" x14ac:dyDescent="0.25">
      <c r="A72" s="25" t="s">
        <v>43</v>
      </c>
      <c r="B72" s="6">
        <v>5502.02</v>
      </c>
      <c r="C72" s="6">
        <v>5128.4799999999996</v>
      </c>
      <c r="D72" s="6">
        <v>8700.2900000000009</v>
      </c>
      <c r="E72" s="6">
        <v>1131.42</v>
      </c>
      <c r="F72" s="6">
        <v>8546.6</v>
      </c>
      <c r="G72" s="6">
        <v>2981.96</v>
      </c>
      <c r="K72" s="23"/>
    </row>
    <row r="73" spans="1:11" x14ac:dyDescent="0.25">
      <c r="A73" s="25" t="s">
        <v>44</v>
      </c>
      <c r="B73" s="6">
        <v>5898.35</v>
      </c>
      <c r="C73" s="6">
        <v>5572.28</v>
      </c>
      <c r="D73" s="6">
        <v>8455.35</v>
      </c>
      <c r="E73" s="6">
        <v>1257.5999999999999</v>
      </c>
      <c r="F73" s="6">
        <v>8566.2999999999993</v>
      </c>
      <c r="G73" s="6">
        <v>3159.81</v>
      </c>
      <c r="K73" s="23"/>
    </row>
    <row r="74" spans="1:11" x14ac:dyDescent="0.25">
      <c r="A74" s="25" t="s">
        <v>45</v>
      </c>
      <c r="B74" s="6">
        <v>6946.83</v>
      </c>
      <c r="C74" s="6">
        <v>5768.45</v>
      </c>
      <c r="D74" s="6">
        <v>10083.56</v>
      </c>
      <c r="E74" s="6">
        <v>1408.47</v>
      </c>
      <c r="F74" s="6">
        <v>8008</v>
      </c>
      <c r="G74" s="6">
        <v>3423.81</v>
      </c>
      <c r="K74" s="23"/>
    </row>
    <row r="75" spans="1:11" x14ac:dyDescent="0.25">
      <c r="A75" s="25" t="s">
        <v>46</v>
      </c>
      <c r="B75" s="6">
        <v>6416.28</v>
      </c>
      <c r="C75" s="6">
        <v>5571.15</v>
      </c>
      <c r="D75" s="6">
        <v>9006.7800000000007</v>
      </c>
      <c r="E75" s="6">
        <v>1362.16</v>
      </c>
      <c r="F75" s="6">
        <v>7102.2</v>
      </c>
      <c r="G75" s="6">
        <v>3196.65</v>
      </c>
      <c r="K75" s="23"/>
    </row>
    <row r="76" spans="1:11" x14ac:dyDescent="0.25">
      <c r="A76" s="25" t="s">
        <v>47</v>
      </c>
      <c r="B76" s="6">
        <v>7216.15</v>
      </c>
      <c r="C76" s="6">
        <v>5742.07</v>
      </c>
      <c r="D76" s="6">
        <v>8870.16</v>
      </c>
      <c r="E76" s="6">
        <v>1440.67</v>
      </c>
      <c r="F76" s="6">
        <v>7708.5</v>
      </c>
      <c r="G76" s="6">
        <v>3354.82</v>
      </c>
      <c r="K76" s="23"/>
    </row>
    <row r="77" spans="1:11" x14ac:dyDescent="0.25">
      <c r="A77" s="25" t="s">
        <v>48</v>
      </c>
      <c r="B77" s="6">
        <v>7612.39</v>
      </c>
      <c r="C77" s="6">
        <v>5897.81</v>
      </c>
      <c r="D77" s="6">
        <v>10395.18</v>
      </c>
      <c r="E77" s="6">
        <v>1426.19</v>
      </c>
      <c r="F77" s="6">
        <v>8167.5</v>
      </c>
      <c r="G77" s="6">
        <v>3641.07</v>
      </c>
      <c r="K77" s="23"/>
    </row>
    <row r="78" spans="1:11" x14ac:dyDescent="0.25">
      <c r="A78" s="25" t="s">
        <v>49</v>
      </c>
      <c r="B78" s="6">
        <v>7795.31</v>
      </c>
      <c r="C78" s="6">
        <v>6411.74</v>
      </c>
      <c r="D78" s="6">
        <v>12397.91</v>
      </c>
      <c r="E78" s="6">
        <v>1569.19</v>
      </c>
      <c r="F78" s="6">
        <v>7920</v>
      </c>
      <c r="G78" s="6">
        <v>3731.42</v>
      </c>
      <c r="K78" s="23"/>
    </row>
    <row r="79" spans="1:11" x14ac:dyDescent="0.25">
      <c r="A79" s="25" t="s">
        <v>50</v>
      </c>
      <c r="B79" s="6">
        <v>7959.22</v>
      </c>
      <c r="C79" s="6">
        <v>6215.47</v>
      </c>
      <c r="D79" s="6">
        <v>13677.32</v>
      </c>
      <c r="E79" s="6">
        <v>1606.28</v>
      </c>
      <c r="F79" s="6">
        <v>7762.7</v>
      </c>
      <c r="G79" s="6">
        <v>3738.91</v>
      </c>
      <c r="K79" s="23"/>
    </row>
    <row r="80" spans="1:11" x14ac:dyDescent="0.25">
      <c r="A80" s="25" t="s">
        <v>51</v>
      </c>
      <c r="B80" s="6">
        <v>8594.4</v>
      </c>
      <c r="C80" s="6">
        <v>6462.22</v>
      </c>
      <c r="D80" s="6">
        <v>14455.8</v>
      </c>
      <c r="E80" s="6">
        <v>1681.55</v>
      </c>
      <c r="F80" s="6">
        <v>9186.1</v>
      </c>
      <c r="G80" s="6">
        <v>4143.4399999999996</v>
      </c>
      <c r="K80" s="23"/>
    </row>
    <row r="81" spans="1:11" x14ac:dyDescent="0.25">
      <c r="A81" s="25" t="s">
        <v>52</v>
      </c>
      <c r="B81" s="6">
        <v>9552.16</v>
      </c>
      <c r="C81" s="6">
        <v>6749.09</v>
      </c>
      <c r="D81" s="6">
        <v>16291.31</v>
      </c>
      <c r="E81" s="6">
        <v>1848.36</v>
      </c>
      <c r="F81" s="6">
        <v>9916.7000000000007</v>
      </c>
      <c r="G81" s="6">
        <v>4295.95</v>
      </c>
      <c r="K81" s="23"/>
    </row>
    <row r="82" spans="1:11" x14ac:dyDescent="0.25">
      <c r="A82" s="25" t="s">
        <v>53</v>
      </c>
      <c r="B82" s="6">
        <v>9555.91</v>
      </c>
      <c r="C82" s="6">
        <v>6598.37</v>
      </c>
      <c r="D82" s="6">
        <v>14827.83</v>
      </c>
      <c r="E82" s="6">
        <v>1872.33</v>
      </c>
      <c r="F82" s="6">
        <v>10340.5</v>
      </c>
      <c r="G82" s="6">
        <v>4391.5</v>
      </c>
      <c r="K82" s="23"/>
    </row>
    <row r="83" spans="1:11" x14ac:dyDescent="0.25">
      <c r="A83" s="25" t="s">
        <v>54</v>
      </c>
      <c r="B83" s="6">
        <v>9833.07</v>
      </c>
      <c r="C83" s="6">
        <v>6743.94</v>
      </c>
      <c r="D83" s="6">
        <v>15162.1</v>
      </c>
      <c r="E83" s="6">
        <v>1960.23</v>
      </c>
      <c r="F83" s="6">
        <v>10923.5</v>
      </c>
      <c r="G83" s="6">
        <v>4422.84</v>
      </c>
      <c r="K83" s="23"/>
    </row>
    <row r="84" spans="1:11" x14ac:dyDescent="0.25">
      <c r="A84" s="25" t="s">
        <v>55</v>
      </c>
      <c r="B84" s="6">
        <v>9474.2999999999993</v>
      </c>
      <c r="C84" s="6">
        <v>6622.72</v>
      </c>
      <c r="D84" s="6">
        <v>16173.52</v>
      </c>
      <c r="E84" s="6">
        <v>1972.28</v>
      </c>
      <c r="F84" s="6">
        <v>10825.5</v>
      </c>
      <c r="G84" s="6">
        <v>4416.24</v>
      </c>
      <c r="K84" s="23"/>
    </row>
    <row r="85" spans="1:11" x14ac:dyDescent="0.25">
      <c r="A85" s="25" t="s">
        <v>56</v>
      </c>
      <c r="B85" s="6">
        <v>9805.5499999999993</v>
      </c>
      <c r="C85" s="6">
        <v>6566.09</v>
      </c>
      <c r="D85" s="6">
        <v>17450.77</v>
      </c>
      <c r="E85" s="6">
        <v>2058.9</v>
      </c>
      <c r="F85" s="6">
        <v>10279.5</v>
      </c>
      <c r="G85" s="6">
        <v>4272.75</v>
      </c>
      <c r="K85" s="23"/>
    </row>
    <row r="86" spans="1:11" x14ac:dyDescent="0.25">
      <c r="A86" s="25" t="s">
        <v>57</v>
      </c>
      <c r="B86" s="6">
        <v>11966.17</v>
      </c>
      <c r="C86" s="6">
        <v>6773.04</v>
      </c>
      <c r="D86" s="6">
        <v>19206.990000000002</v>
      </c>
      <c r="E86" s="6">
        <v>2067.89</v>
      </c>
      <c r="F86" s="6">
        <v>11521.1</v>
      </c>
      <c r="G86" s="6">
        <v>5033.6400000000003</v>
      </c>
      <c r="K86" s="23"/>
    </row>
    <row r="87" spans="1:11" x14ac:dyDescent="0.25">
      <c r="A87" s="25" t="s">
        <v>58</v>
      </c>
      <c r="B87" s="6">
        <v>10944.97</v>
      </c>
      <c r="C87" s="6">
        <v>6520.98</v>
      </c>
      <c r="D87" s="6">
        <v>20235.73</v>
      </c>
      <c r="E87" s="6">
        <v>2063.11</v>
      </c>
      <c r="F87" s="6">
        <v>10769.5</v>
      </c>
      <c r="G87" s="6">
        <v>4790.2</v>
      </c>
      <c r="K87" s="23"/>
    </row>
    <row r="88" spans="1:11" x14ac:dyDescent="0.25">
      <c r="A88" s="25" t="s">
        <v>258</v>
      </c>
      <c r="B88" s="6">
        <v>9660.44</v>
      </c>
      <c r="C88" s="6">
        <v>6061.61</v>
      </c>
      <c r="D88" s="6">
        <v>17388.150000000001</v>
      </c>
      <c r="E88" s="6">
        <v>1920.03</v>
      </c>
      <c r="F88" s="6">
        <v>9559.9</v>
      </c>
      <c r="G88" s="6">
        <v>4455.29</v>
      </c>
    </row>
    <row r="89" spans="1:11" x14ac:dyDescent="0.25">
      <c r="A89" s="25" t="s">
        <v>275</v>
      </c>
      <c r="B89" s="6">
        <v>10743.01</v>
      </c>
      <c r="C89" s="6">
        <v>6242.32</v>
      </c>
      <c r="D89" s="6">
        <v>19033.71</v>
      </c>
      <c r="E89" s="6">
        <v>2043.94</v>
      </c>
      <c r="F89" s="6">
        <v>9544.2000000000007</v>
      </c>
      <c r="G89" s="6">
        <v>4637.0600000000004</v>
      </c>
    </row>
    <row r="90" spans="1:11" x14ac:dyDescent="0.25">
      <c r="A90" s="25" t="s">
        <v>289</v>
      </c>
      <c r="B90" s="6">
        <v>9965.51</v>
      </c>
      <c r="C90" s="6">
        <v>6174.9</v>
      </c>
      <c r="D90" s="6">
        <v>16758.669999999998</v>
      </c>
      <c r="E90" s="6">
        <v>2059.7399999999998</v>
      </c>
      <c r="F90" s="6">
        <v>8723.1</v>
      </c>
      <c r="G90" s="6">
        <v>4385.0600000000004</v>
      </c>
    </row>
    <row r="91" spans="1:11" x14ac:dyDescent="0.25">
      <c r="A91" s="25" t="s">
        <v>292</v>
      </c>
      <c r="B91" s="6">
        <v>9680.09</v>
      </c>
      <c r="C91" s="6">
        <v>6504.33</v>
      </c>
      <c r="D91" s="6">
        <v>15575.92</v>
      </c>
      <c r="E91" s="6">
        <v>2098.86</v>
      </c>
      <c r="F91" s="6">
        <v>8163.3</v>
      </c>
      <c r="G91" s="6">
        <v>4237.4799999999996</v>
      </c>
    </row>
    <row r="92" spans="1:11" x14ac:dyDescent="0.25">
      <c r="A92" s="25" t="s">
        <v>294</v>
      </c>
      <c r="B92" s="6">
        <v>10511.02</v>
      </c>
      <c r="C92" s="6">
        <v>6899.33</v>
      </c>
      <c r="D92" s="6">
        <v>16449.84</v>
      </c>
      <c r="E92" s="6">
        <v>2168.27</v>
      </c>
      <c r="F92" s="6">
        <v>8779.4</v>
      </c>
      <c r="G92" s="6">
        <v>4448.26</v>
      </c>
      <c r="K92" s="23"/>
    </row>
    <row r="93" spans="1:11" x14ac:dyDescent="0.25">
      <c r="A93" s="25" t="s">
        <v>296</v>
      </c>
      <c r="B93" s="6">
        <v>11481.06</v>
      </c>
      <c r="C93" s="6">
        <v>7142.83</v>
      </c>
      <c r="D93" s="6">
        <v>19114.37</v>
      </c>
      <c r="E93" s="6">
        <v>2238.83</v>
      </c>
      <c r="F93" s="6">
        <v>9352.1</v>
      </c>
      <c r="G93" s="6">
        <v>4862.3100000000004</v>
      </c>
    </row>
    <row r="94" spans="1:11" x14ac:dyDescent="0.25">
      <c r="A94" s="25" t="s">
        <v>300</v>
      </c>
      <c r="B94" s="6">
        <v>12312.87</v>
      </c>
      <c r="C94" s="6">
        <v>7322.92</v>
      </c>
      <c r="D94" s="6">
        <v>18909.259999999998</v>
      </c>
      <c r="E94" s="6">
        <v>2362.7199999999998</v>
      </c>
      <c r="F94" s="6">
        <v>10462.9</v>
      </c>
      <c r="G94" s="6">
        <v>5122.51</v>
      </c>
    </row>
    <row r="95" spans="1:11" x14ac:dyDescent="0.25">
      <c r="A95" s="25" t="s">
        <v>302</v>
      </c>
      <c r="B95" s="6">
        <v>12325.12</v>
      </c>
      <c r="C95" s="6">
        <v>7312.72</v>
      </c>
      <c r="D95" s="6">
        <v>20033.43</v>
      </c>
      <c r="E95" s="6">
        <v>2423.41</v>
      </c>
      <c r="F95" s="6">
        <v>10444.5</v>
      </c>
      <c r="G95" s="6">
        <v>5120.68</v>
      </c>
    </row>
    <row r="96" spans="1:11" x14ac:dyDescent="0.25">
      <c r="A96" s="25" t="s">
        <v>306</v>
      </c>
      <c r="B96" s="6">
        <v>12828.86</v>
      </c>
      <c r="C96" s="6">
        <v>7372.76</v>
      </c>
      <c r="D96" s="6">
        <v>20356.28</v>
      </c>
      <c r="E96" s="6">
        <v>2519.36</v>
      </c>
      <c r="F96" s="6">
        <v>10381.5</v>
      </c>
      <c r="G96" s="6">
        <v>5329.81</v>
      </c>
    </row>
    <row r="97" spans="1:1" x14ac:dyDescent="0.25">
      <c r="A97" s="27" t="s">
        <v>246</v>
      </c>
    </row>
  </sheetData>
  <dataValidations disablePrompts="1" count="1">
    <dataValidation allowBlank="1" showErrorMessage="1" promptTitle="TRAFO" prompt="$C$1:$I$5221" sqref="K6" xr:uid="{00000000-0002-0000-0A00-000000000000}"/>
  </dataValidation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Y2618"/>
  <sheetViews>
    <sheetView workbookViewId="0">
      <pane xSplit="1" ySplit="7" topLeftCell="B45" activePane="bottomRight" state="frozen"/>
      <selection pane="topRight" activeCell="B1" sqref="B1"/>
      <selection pane="bottomLeft" activeCell="A8" sqref="A8"/>
      <selection pane="bottomRight" activeCell="P65" sqref="P65"/>
    </sheetView>
  </sheetViews>
  <sheetFormatPr defaultColWidth="8.85546875" defaultRowHeight="15" x14ac:dyDescent="0.25"/>
  <cols>
    <col min="1" max="1" width="6.85546875" style="20" bestFit="1" customWidth="1"/>
    <col min="2" max="2" width="9.140625" style="20" bestFit="1" customWidth="1"/>
    <col min="3" max="3" width="7.7109375" style="20" bestFit="1" customWidth="1"/>
    <col min="4" max="4" width="6.28515625" style="20" bestFit="1" customWidth="1"/>
    <col min="5" max="6" width="6.42578125" style="20" bestFit="1" customWidth="1"/>
    <col min="7" max="7" width="1.7109375" style="20" customWidth="1"/>
    <col min="8" max="8" width="8.85546875" style="20"/>
    <col min="9" max="9" width="7.7109375" style="20" bestFit="1" customWidth="1"/>
    <col min="10" max="10" width="6.28515625" style="20" bestFit="1" customWidth="1"/>
    <col min="11" max="12" width="6.42578125" style="20" bestFit="1" customWidth="1"/>
    <col min="13" max="13" width="1.85546875" style="20" customWidth="1"/>
    <col min="14" max="14" width="8.85546875" style="20"/>
    <col min="15" max="15" width="7.7109375" style="20" bestFit="1" customWidth="1"/>
    <col min="16" max="16" width="6.28515625" style="20" bestFit="1" customWidth="1"/>
    <col min="17" max="18" width="6.42578125" style="20" bestFit="1" customWidth="1"/>
    <col min="19" max="19" width="1.7109375" style="20" customWidth="1"/>
    <col min="20" max="20" width="8.85546875" style="20"/>
    <col min="21" max="21" width="12.7109375" style="20" customWidth="1"/>
    <col min="22" max="23" width="12.42578125" style="20" bestFit="1" customWidth="1"/>
    <col min="24" max="24" width="2.42578125" style="20" customWidth="1"/>
    <col min="25" max="16384" width="8.85546875" style="20"/>
  </cols>
  <sheetData>
    <row r="1" spans="1:25" x14ac:dyDescent="0.25">
      <c r="E1" s="1" t="s">
        <v>299</v>
      </c>
    </row>
    <row r="2" spans="1:25" x14ac:dyDescent="0.25">
      <c r="E2" s="3"/>
    </row>
    <row r="3" spans="1:25" x14ac:dyDescent="0.25">
      <c r="E3" s="1" t="s">
        <v>244</v>
      </c>
    </row>
    <row r="4" spans="1:25" x14ac:dyDescent="0.25">
      <c r="E4" s="1" t="s">
        <v>278</v>
      </c>
    </row>
    <row r="5" spans="1:25" x14ac:dyDescent="0.25">
      <c r="A5" s="2"/>
    </row>
    <row r="6" spans="1:25" x14ac:dyDescent="0.25">
      <c r="B6" s="42" t="s">
        <v>208</v>
      </c>
      <c r="C6" s="43"/>
      <c r="D6" s="43"/>
      <c r="E6" s="43"/>
      <c r="F6" s="44"/>
      <c r="G6" s="24"/>
      <c r="H6" s="42" t="s">
        <v>209</v>
      </c>
      <c r="I6" s="43"/>
      <c r="J6" s="43"/>
      <c r="K6" s="43"/>
      <c r="L6" s="44"/>
      <c r="M6" s="24"/>
      <c r="N6" s="42" t="s">
        <v>210</v>
      </c>
      <c r="O6" s="43"/>
      <c r="P6" s="43"/>
      <c r="Q6" s="43"/>
      <c r="R6" s="44"/>
      <c r="S6" s="24"/>
      <c r="T6" s="42" t="s">
        <v>211</v>
      </c>
      <c r="U6" s="43"/>
      <c r="V6" s="43"/>
      <c r="W6" s="44"/>
      <c r="X6" s="24"/>
      <c r="Y6" s="24" t="s">
        <v>242</v>
      </c>
    </row>
    <row r="7" spans="1:25" ht="22.5" x14ac:dyDescent="0.25">
      <c r="B7" s="24" t="s">
        <v>207</v>
      </c>
      <c r="C7" s="24" t="s">
        <v>139</v>
      </c>
      <c r="D7" s="24" t="s">
        <v>140</v>
      </c>
      <c r="E7" s="24" t="s">
        <v>141</v>
      </c>
      <c r="F7" s="24" t="s">
        <v>142</v>
      </c>
      <c r="G7" s="24"/>
      <c r="H7" s="24" t="s">
        <v>207</v>
      </c>
      <c r="I7" s="24" t="s">
        <v>139</v>
      </c>
      <c r="J7" s="24" t="s">
        <v>140</v>
      </c>
      <c r="K7" s="24" t="s">
        <v>141</v>
      </c>
      <c r="L7" s="24" t="s">
        <v>142</v>
      </c>
      <c r="M7" s="24"/>
      <c r="N7" s="24" t="s">
        <v>207</v>
      </c>
      <c r="O7" s="24" t="s">
        <v>139</v>
      </c>
      <c r="P7" s="24" t="s">
        <v>140</v>
      </c>
      <c r="Q7" s="24" t="s">
        <v>141</v>
      </c>
      <c r="R7" s="24" t="s">
        <v>142</v>
      </c>
      <c r="S7" s="24"/>
      <c r="T7" s="24" t="s">
        <v>207</v>
      </c>
      <c r="U7" s="24" t="s">
        <v>212</v>
      </c>
      <c r="V7" s="24" t="s">
        <v>213</v>
      </c>
      <c r="W7" s="24" t="s">
        <v>214</v>
      </c>
      <c r="X7" s="24"/>
      <c r="Y7" s="24" t="s">
        <v>138</v>
      </c>
    </row>
    <row r="8" spans="1:25" x14ac:dyDescent="0.25">
      <c r="A8" s="5" t="s">
        <v>18</v>
      </c>
      <c r="B8" s="6">
        <v>2.86</v>
      </c>
      <c r="C8" s="6">
        <v>3.14</v>
      </c>
      <c r="D8" s="6">
        <v>2.48</v>
      </c>
      <c r="E8" s="6">
        <v>2.6</v>
      </c>
      <c r="F8" s="6">
        <v>3.03</v>
      </c>
      <c r="G8" s="6"/>
      <c r="H8" s="6">
        <v>13.27</v>
      </c>
      <c r="I8" s="6">
        <v>15.08</v>
      </c>
      <c r="J8" s="6">
        <v>11</v>
      </c>
      <c r="K8" s="6">
        <v>17.399999999999999</v>
      </c>
      <c r="L8" s="6">
        <v>12.27</v>
      </c>
      <c r="M8" s="6"/>
      <c r="N8" s="6">
        <v>37.952199999999998</v>
      </c>
      <c r="O8" s="6">
        <v>47.351199999999999</v>
      </c>
      <c r="P8" s="6">
        <v>27.28</v>
      </c>
      <c r="Q8" s="6">
        <v>45.239999999999995</v>
      </c>
      <c r="R8" s="6">
        <v>37.178099999999993</v>
      </c>
      <c r="S8" s="6"/>
      <c r="T8" s="6">
        <v>2.33</v>
      </c>
      <c r="U8" s="6">
        <v>2.41</v>
      </c>
      <c r="V8" s="6">
        <v>2.2400000000000002</v>
      </c>
      <c r="W8" s="6">
        <v>2.4</v>
      </c>
      <c r="X8" s="26"/>
      <c r="Y8" s="26">
        <v>12.377700000000001</v>
      </c>
    </row>
    <row r="9" spans="1:25" x14ac:dyDescent="0.25">
      <c r="A9" s="5" t="s">
        <v>19</v>
      </c>
      <c r="B9" s="6">
        <v>2.68</v>
      </c>
      <c r="C9" s="6">
        <v>3.02</v>
      </c>
      <c r="D9" s="6">
        <v>2.27</v>
      </c>
      <c r="E9" s="6">
        <v>2.4</v>
      </c>
      <c r="F9" s="6">
        <v>2.94</v>
      </c>
      <c r="G9" s="6"/>
      <c r="H9" s="6">
        <v>13.69</v>
      </c>
      <c r="I9" s="6">
        <v>14.86</v>
      </c>
      <c r="J9" s="6">
        <v>12.05</v>
      </c>
      <c r="K9" s="6">
        <v>19.12</v>
      </c>
      <c r="L9" s="6">
        <v>13.23</v>
      </c>
      <c r="M9" s="6"/>
      <c r="N9" s="6">
        <v>36.6892</v>
      </c>
      <c r="O9" s="6">
        <v>44.877200000000002</v>
      </c>
      <c r="P9" s="6">
        <v>27.3535</v>
      </c>
      <c r="Q9" s="6">
        <v>45.887999999999998</v>
      </c>
      <c r="R9" s="6">
        <v>38.8962</v>
      </c>
      <c r="S9" s="6"/>
      <c r="T9" s="6">
        <v>2.46</v>
      </c>
      <c r="U9" s="6">
        <v>2.5299999999999998</v>
      </c>
      <c r="V9" s="6">
        <v>2.4500000000000002</v>
      </c>
      <c r="W9" s="6">
        <v>2.59</v>
      </c>
      <c r="X9" s="26"/>
      <c r="Y9" s="26">
        <v>14.5562</v>
      </c>
    </row>
    <row r="10" spans="1:25" x14ac:dyDescent="0.25">
      <c r="A10" s="5" t="s">
        <v>20</v>
      </c>
      <c r="B10" s="6">
        <v>2.64</v>
      </c>
      <c r="C10" s="6">
        <v>2.98</v>
      </c>
      <c r="D10" s="6">
        <v>2.21</v>
      </c>
      <c r="E10" s="6">
        <v>2.5</v>
      </c>
      <c r="F10" s="6">
        <v>2.75</v>
      </c>
      <c r="G10" s="6"/>
      <c r="H10" s="6">
        <v>14.15</v>
      </c>
      <c r="I10" s="6">
        <v>14.57</v>
      </c>
      <c r="J10" s="6">
        <v>12.94</v>
      </c>
      <c r="K10" s="6">
        <v>18.329999999999998</v>
      </c>
      <c r="L10" s="6">
        <v>13.22</v>
      </c>
      <c r="M10" s="6"/>
      <c r="N10" s="6">
        <v>37.356000000000002</v>
      </c>
      <c r="O10" s="6">
        <v>43.418599999999998</v>
      </c>
      <c r="P10" s="6">
        <v>28.597399999999997</v>
      </c>
      <c r="Q10" s="6">
        <v>45.824999999999996</v>
      </c>
      <c r="R10" s="6">
        <v>36.355000000000004</v>
      </c>
      <c r="S10" s="6"/>
      <c r="T10" s="6">
        <v>2.54</v>
      </c>
      <c r="U10" s="6">
        <v>2.54</v>
      </c>
      <c r="V10" s="6">
        <v>2.4500000000000002</v>
      </c>
      <c r="W10" s="6">
        <v>2.64</v>
      </c>
      <c r="X10" s="26"/>
      <c r="Y10" s="26">
        <v>14.477</v>
      </c>
    </row>
    <row r="11" spans="1:25" x14ac:dyDescent="0.25">
      <c r="A11" s="5" t="s">
        <v>21</v>
      </c>
      <c r="B11" s="6">
        <v>2.76</v>
      </c>
      <c r="C11" s="6">
        <v>2.95</v>
      </c>
      <c r="D11" s="6">
        <v>2.39</v>
      </c>
      <c r="E11" s="6">
        <v>2.34</v>
      </c>
      <c r="F11" s="6">
        <v>2.71</v>
      </c>
      <c r="G11" s="6"/>
      <c r="H11" s="6">
        <v>13.86</v>
      </c>
      <c r="I11" s="6">
        <v>13.72</v>
      </c>
      <c r="J11" s="6">
        <v>13.04</v>
      </c>
      <c r="K11" s="6">
        <v>19.809999999999999</v>
      </c>
      <c r="L11" s="6">
        <v>14.23</v>
      </c>
      <c r="M11" s="6"/>
      <c r="N11" s="6">
        <v>38.253599999999999</v>
      </c>
      <c r="O11" s="6">
        <v>40.474000000000004</v>
      </c>
      <c r="P11" s="6">
        <v>31.165600000000001</v>
      </c>
      <c r="Q11" s="6">
        <v>46.355399999999996</v>
      </c>
      <c r="R11" s="6">
        <v>38.563299999999998</v>
      </c>
      <c r="S11" s="6"/>
      <c r="T11" s="6">
        <v>2.5099999999999998</v>
      </c>
      <c r="U11" s="6">
        <v>2.4700000000000002</v>
      </c>
      <c r="V11" s="6">
        <v>2.65</v>
      </c>
      <c r="W11" s="6">
        <v>2.85</v>
      </c>
      <c r="X11" s="26"/>
      <c r="Y11" s="26">
        <v>14.0139</v>
      </c>
    </row>
    <row r="12" spans="1:25" x14ac:dyDescent="0.25">
      <c r="A12" s="5" t="s">
        <v>22</v>
      </c>
      <c r="B12" s="6">
        <v>2.85</v>
      </c>
      <c r="C12" s="6">
        <v>3.15</v>
      </c>
      <c r="D12" s="6">
        <v>2.6</v>
      </c>
      <c r="E12" s="6">
        <v>2.67</v>
      </c>
      <c r="F12" s="6">
        <v>3.19</v>
      </c>
      <c r="G12" s="6"/>
      <c r="H12" s="6">
        <v>12.76</v>
      </c>
      <c r="I12" s="6">
        <v>13.18</v>
      </c>
      <c r="J12" s="6">
        <v>11.58</v>
      </c>
      <c r="K12" s="6">
        <v>19.350000000000001</v>
      </c>
      <c r="L12" s="6">
        <v>12.14</v>
      </c>
      <c r="M12" s="6"/>
      <c r="N12" s="6">
        <v>36.366</v>
      </c>
      <c r="O12" s="6">
        <v>41.516999999999996</v>
      </c>
      <c r="P12" s="6">
        <v>30.108000000000001</v>
      </c>
      <c r="Q12" s="6">
        <v>51.664500000000004</v>
      </c>
      <c r="R12" s="6">
        <v>38.726599999999998</v>
      </c>
      <c r="S12" s="6"/>
      <c r="T12" s="6">
        <v>2.37</v>
      </c>
      <c r="U12" s="6">
        <v>2.35</v>
      </c>
      <c r="V12" s="6">
        <v>2.38</v>
      </c>
      <c r="W12" s="6">
        <v>2.56</v>
      </c>
      <c r="X12" s="26"/>
      <c r="Y12" s="26">
        <v>18.328199999999999</v>
      </c>
    </row>
    <row r="13" spans="1:25" x14ac:dyDescent="0.25">
      <c r="A13" s="5" t="s">
        <v>23</v>
      </c>
      <c r="B13" s="6">
        <v>2.79</v>
      </c>
      <c r="C13" s="6">
        <v>3.1</v>
      </c>
      <c r="D13" s="6">
        <v>2.4900000000000002</v>
      </c>
      <c r="E13" s="6">
        <v>2.2799999999999998</v>
      </c>
      <c r="F13" s="6">
        <v>3</v>
      </c>
      <c r="G13" s="6"/>
      <c r="H13" s="6">
        <v>12.94</v>
      </c>
      <c r="I13" s="6">
        <v>12.8</v>
      </c>
      <c r="J13" s="6">
        <v>12.58</v>
      </c>
      <c r="K13" s="6">
        <v>20.65</v>
      </c>
      <c r="L13" s="6">
        <v>12.66</v>
      </c>
      <c r="M13" s="6"/>
      <c r="N13" s="6">
        <v>36.102600000000002</v>
      </c>
      <c r="O13" s="6">
        <v>39.680000000000007</v>
      </c>
      <c r="P13" s="6">
        <v>31.324200000000001</v>
      </c>
      <c r="Q13" s="6">
        <v>47.081999999999994</v>
      </c>
      <c r="R13" s="6">
        <v>37.980000000000004</v>
      </c>
      <c r="S13" s="6"/>
      <c r="T13" s="6">
        <v>2.42</v>
      </c>
      <c r="U13" s="6">
        <v>2.4</v>
      </c>
      <c r="V13" s="6">
        <v>2.4500000000000002</v>
      </c>
      <c r="W13" s="6">
        <v>2.66</v>
      </c>
      <c r="X13" s="26"/>
      <c r="Y13" s="26">
        <v>16.2455</v>
      </c>
    </row>
    <row r="14" spans="1:25" x14ac:dyDescent="0.25">
      <c r="A14" s="5" t="s">
        <v>24</v>
      </c>
      <c r="B14" s="6">
        <v>2.7</v>
      </c>
      <c r="C14" s="6">
        <v>2.9</v>
      </c>
      <c r="D14" s="6">
        <v>2.37</v>
      </c>
      <c r="E14" s="6">
        <v>2.85</v>
      </c>
      <c r="F14" s="6">
        <v>2.78</v>
      </c>
      <c r="G14" s="6"/>
      <c r="H14" s="6">
        <v>13.23</v>
      </c>
      <c r="I14" s="6">
        <v>13.97</v>
      </c>
      <c r="J14" s="6">
        <v>13.07</v>
      </c>
      <c r="K14" s="6">
        <v>19.760000000000002</v>
      </c>
      <c r="L14" s="6">
        <v>13.55</v>
      </c>
      <c r="M14" s="6"/>
      <c r="N14" s="6">
        <v>35.721000000000004</v>
      </c>
      <c r="O14" s="6">
        <v>40.512999999999998</v>
      </c>
      <c r="P14" s="6">
        <v>30.975900000000003</v>
      </c>
      <c r="Q14" s="6">
        <v>56.31600000000001</v>
      </c>
      <c r="R14" s="6">
        <v>37.668999999999997</v>
      </c>
      <c r="S14" s="6"/>
      <c r="T14" s="6">
        <v>2.4900000000000002</v>
      </c>
      <c r="U14" s="6">
        <v>2.4500000000000002</v>
      </c>
      <c r="V14" s="6">
        <v>2.56</v>
      </c>
      <c r="W14" s="6">
        <v>2.83</v>
      </c>
      <c r="X14" s="26"/>
      <c r="Y14" s="26">
        <v>14.83</v>
      </c>
    </row>
    <row r="15" spans="1:25" x14ac:dyDescent="0.25">
      <c r="A15" s="5" t="s">
        <v>25</v>
      </c>
      <c r="B15" s="6">
        <v>2.83</v>
      </c>
      <c r="C15" s="6">
        <v>2.88</v>
      </c>
      <c r="D15" s="6">
        <v>2.75</v>
      </c>
      <c r="E15" s="6">
        <v>2.8</v>
      </c>
      <c r="F15" s="6">
        <v>2.88</v>
      </c>
      <c r="G15" s="6"/>
      <c r="H15" s="6">
        <v>13.02</v>
      </c>
      <c r="I15" s="6">
        <v>13.17</v>
      </c>
      <c r="J15" s="6">
        <v>12.41</v>
      </c>
      <c r="K15" s="6">
        <v>17.399999999999999</v>
      </c>
      <c r="L15" s="6">
        <v>13.22</v>
      </c>
      <c r="M15" s="6"/>
      <c r="N15" s="6">
        <v>36.846600000000002</v>
      </c>
      <c r="O15" s="6">
        <v>37.929600000000001</v>
      </c>
      <c r="P15" s="6">
        <v>34.127499999999998</v>
      </c>
      <c r="Q15" s="6">
        <v>48.719999999999992</v>
      </c>
      <c r="R15" s="6">
        <v>38.073599999999999</v>
      </c>
      <c r="S15" s="6"/>
      <c r="T15" s="6">
        <v>2.5499999999999998</v>
      </c>
      <c r="U15" s="6">
        <v>2.5</v>
      </c>
      <c r="V15" s="6">
        <v>2.66</v>
      </c>
      <c r="W15" s="6">
        <v>2.97</v>
      </c>
      <c r="X15" s="26"/>
      <c r="Y15" s="26">
        <v>17.5427</v>
      </c>
    </row>
    <row r="16" spans="1:25" x14ac:dyDescent="0.25">
      <c r="A16" s="5" t="s">
        <v>26</v>
      </c>
      <c r="B16" s="6">
        <v>2.35</v>
      </c>
      <c r="C16" s="6">
        <v>2.79</v>
      </c>
      <c r="D16" s="6">
        <v>2.4300000000000002</v>
      </c>
      <c r="E16" s="6">
        <v>2.77</v>
      </c>
      <c r="F16" s="6">
        <v>2.85</v>
      </c>
      <c r="G16" s="6"/>
      <c r="H16" s="6">
        <v>13.29</v>
      </c>
      <c r="I16" s="6">
        <v>12.9</v>
      </c>
      <c r="J16" s="6">
        <v>13.79</v>
      </c>
      <c r="K16" s="6">
        <v>16.41</v>
      </c>
      <c r="L16" s="6">
        <v>14.27</v>
      </c>
      <c r="M16" s="6"/>
      <c r="N16" s="6">
        <v>31.2315</v>
      </c>
      <c r="O16" s="6">
        <v>35.991</v>
      </c>
      <c r="P16" s="6">
        <v>33.509700000000002</v>
      </c>
      <c r="Q16" s="6">
        <v>45.4557</v>
      </c>
      <c r="R16" s="6">
        <v>40.669499999999999</v>
      </c>
      <c r="S16" s="6"/>
      <c r="T16" s="6">
        <v>2.61</v>
      </c>
      <c r="U16" s="6">
        <v>2.58</v>
      </c>
      <c r="V16" s="6">
        <v>2.62</v>
      </c>
      <c r="W16" s="6">
        <v>2.97</v>
      </c>
      <c r="X16" s="26"/>
      <c r="Y16" s="26">
        <v>16.898499999999999</v>
      </c>
    </row>
    <row r="17" spans="1:25" x14ac:dyDescent="0.25">
      <c r="A17" s="5" t="s">
        <v>27</v>
      </c>
      <c r="B17" s="6">
        <v>2.48</v>
      </c>
      <c r="C17" s="6">
        <v>2.92</v>
      </c>
      <c r="D17" s="6">
        <v>2.4500000000000002</v>
      </c>
      <c r="E17" s="6">
        <v>2.97</v>
      </c>
      <c r="F17" s="6">
        <v>3.08</v>
      </c>
      <c r="G17" s="6"/>
      <c r="H17" s="6">
        <v>12.44</v>
      </c>
      <c r="I17" s="6">
        <v>12.39</v>
      </c>
      <c r="J17" s="6">
        <v>13.66</v>
      </c>
      <c r="K17" s="6">
        <v>14.16</v>
      </c>
      <c r="L17" s="6">
        <v>14.17</v>
      </c>
      <c r="M17" s="6"/>
      <c r="N17" s="6">
        <v>30.851199999999999</v>
      </c>
      <c r="O17" s="6">
        <v>36.178800000000003</v>
      </c>
      <c r="P17" s="6">
        <v>33.467000000000006</v>
      </c>
      <c r="Q17" s="6">
        <v>42.055200000000006</v>
      </c>
      <c r="R17" s="6">
        <v>43.643599999999999</v>
      </c>
      <c r="S17" s="6"/>
      <c r="T17" s="6">
        <v>2.4700000000000002</v>
      </c>
      <c r="U17" s="6">
        <v>2.46</v>
      </c>
      <c r="V17" s="6">
        <v>2.4300000000000002</v>
      </c>
      <c r="W17" s="6">
        <v>2.71</v>
      </c>
      <c r="X17" s="26"/>
      <c r="Y17" s="26">
        <v>19.7088</v>
      </c>
    </row>
    <row r="18" spans="1:25" x14ac:dyDescent="0.25">
      <c r="A18" s="5" t="s">
        <v>28</v>
      </c>
      <c r="B18" s="6">
        <v>2.58</v>
      </c>
      <c r="C18" s="6">
        <v>3.05</v>
      </c>
      <c r="D18" s="6">
        <v>2.4300000000000002</v>
      </c>
      <c r="E18" s="6">
        <v>3.01</v>
      </c>
      <c r="F18" s="6">
        <v>3.19</v>
      </c>
      <c r="G18" s="6"/>
      <c r="H18" s="6">
        <v>11.98</v>
      </c>
      <c r="I18" s="6">
        <v>11.99</v>
      </c>
      <c r="J18" s="6">
        <v>13.41</v>
      </c>
      <c r="K18" s="6">
        <v>12.72</v>
      </c>
      <c r="L18" s="6">
        <v>14.19</v>
      </c>
      <c r="M18" s="6"/>
      <c r="N18" s="6">
        <v>30.9084</v>
      </c>
      <c r="O18" s="6">
        <v>36.569499999999998</v>
      </c>
      <c r="P18" s="6">
        <v>32.586300000000001</v>
      </c>
      <c r="Q18" s="6">
        <v>38.287199999999999</v>
      </c>
      <c r="R18" s="6">
        <v>45.266099999999994</v>
      </c>
      <c r="S18" s="6"/>
      <c r="T18" s="6">
        <v>2.41</v>
      </c>
      <c r="U18" s="6">
        <v>2.42</v>
      </c>
      <c r="V18" s="6">
        <v>2.35</v>
      </c>
      <c r="W18" s="6">
        <v>2.54</v>
      </c>
      <c r="X18" s="26"/>
      <c r="Y18" s="26">
        <v>18.060500000000001</v>
      </c>
    </row>
    <row r="19" spans="1:25" x14ac:dyDescent="0.25">
      <c r="A19" s="5" t="s">
        <v>29</v>
      </c>
      <c r="B19" s="6">
        <v>3.19</v>
      </c>
      <c r="C19" s="6">
        <v>3.79</v>
      </c>
      <c r="D19" s="6">
        <v>3.41</v>
      </c>
      <c r="E19" s="6">
        <v>3.67</v>
      </c>
      <c r="F19" s="6">
        <v>3.65</v>
      </c>
      <c r="G19" s="6"/>
      <c r="H19" s="6">
        <v>10.64</v>
      </c>
      <c r="I19" s="6">
        <v>11.28</v>
      </c>
      <c r="J19" s="6">
        <v>11.67</v>
      </c>
      <c r="K19" s="6">
        <v>11.69</v>
      </c>
      <c r="L19" s="6">
        <v>11.87</v>
      </c>
      <c r="M19" s="6"/>
      <c r="N19" s="6">
        <v>33.941600000000001</v>
      </c>
      <c r="O19" s="6">
        <v>42.751199999999997</v>
      </c>
      <c r="P19" s="6">
        <v>39.794699999999999</v>
      </c>
      <c r="Q19" s="6">
        <v>42.902299999999997</v>
      </c>
      <c r="R19" s="6">
        <v>43.325499999999998</v>
      </c>
      <c r="S19" s="6"/>
      <c r="T19" s="6">
        <v>1.95</v>
      </c>
      <c r="U19" s="6">
        <v>1.95</v>
      </c>
      <c r="V19" s="6">
        <v>1.94</v>
      </c>
      <c r="W19" s="6">
        <v>2.0699999999999998</v>
      </c>
      <c r="X19" s="26"/>
      <c r="Y19" s="26">
        <v>27.308299999999999</v>
      </c>
    </row>
    <row r="20" spans="1:25" x14ac:dyDescent="0.25">
      <c r="A20" s="5" t="s">
        <v>30</v>
      </c>
      <c r="B20" s="6">
        <v>3.41</v>
      </c>
      <c r="C20" s="6">
        <v>4.0999999999999996</v>
      </c>
      <c r="D20" s="6">
        <v>3.76</v>
      </c>
      <c r="E20" s="6">
        <v>4.17</v>
      </c>
      <c r="F20" s="6">
        <v>3.8</v>
      </c>
      <c r="G20" s="6"/>
      <c r="H20" s="6">
        <v>11.46</v>
      </c>
      <c r="I20" s="6">
        <v>11.41</v>
      </c>
      <c r="J20" s="6">
        <v>12.67</v>
      </c>
      <c r="K20" s="6">
        <v>10.01</v>
      </c>
      <c r="L20" s="6">
        <v>11.17</v>
      </c>
      <c r="M20" s="6"/>
      <c r="N20" s="6">
        <v>39.078600000000002</v>
      </c>
      <c r="O20" s="6">
        <v>46.780999999999999</v>
      </c>
      <c r="P20" s="6">
        <v>47.639199999999995</v>
      </c>
      <c r="Q20" s="6">
        <v>41.741700000000002</v>
      </c>
      <c r="R20" s="6">
        <v>42.445999999999998</v>
      </c>
      <c r="S20" s="6"/>
      <c r="T20" s="6">
        <v>1.81</v>
      </c>
      <c r="U20" s="6">
        <v>1.82</v>
      </c>
      <c r="V20" s="6">
        <v>1.82</v>
      </c>
      <c r="W20" s="6">
        <v>1.67</v>
      </c>
      <c r="X20" s="26"/>
      <c r="Y20" s="26">
        <v>24.666799999999999</v>
      </c>
    </row>
    <row r="21" spans="1:25" x14ac:dyDescent="0.25">
      <c r="A21" s="5" t="s">
        <v>31</v>
      </c>
      <c r="B21" s="6">
        <v>3.76</v>
      </c>
      <c r="C21" s="6">
        <v>4.63</v>
      </c>
      <c r="D21" s="6">
        <v>3.96</v>
      </c>
      <c r="E21" s="6">
        <v>4.8600000000000003</v>
      </c>
      <c r="F21" s="6">
        <v>4.37</v>
      </c>
      <c r="G21" s="6"/>
      <c r="H21" s="6">
        <v>10.5</v>
      </c>
      <c r="I21" s="6">
        <v>10.47</v>
      </c>
      <c r="J21" s="6">
        <v>12.42</v>
      </c>
      <c r="K21" s="6">
        <v>8.58</v>
      </c>
      <c r="L21" s="6">
        <v>10.44</v>
      </c>
      <c r="M21" s="6"/>
      <c r="N21" s="6">
        <v>39.479999999999997</v>
      </c>
      <c r="O21" s="6">
        <v>48.476100000000002</v>
      </c>
      <c r="P21" s="6">
        <v>49.183199999999999</v>
      </c>
      <c r="Q21" s="6">
        <v>41.698800000000006</v>
      </c>
      <c r="R21" s="6">
        <v>45.622799999999998</v>
      </c>
      <c r="S21" s="6"/>
      <c r="T21" s="6">
        <v>1.57</v>
      </c>
      <c r="U21" s="6">
        <v>1.57</v>
      </c>
      <c r="V21" s="6">
        <v>1.59</v>
      </c>
      <c r="W21" s="6">
        <v>1.52</v>
      </c>
      <c r="X21" s="26"/>
      <c r="Y21" s="26">
        <v>40.3874</v>
      </c>
    </row>
    <row r="22" spans="1:25" x14ac:dyDescent="0.25">
      <c r="A22" s="5" t="s">
        <v>32</v>
      </c>
      <c r="B22" s="6">
        <v>4.79</v>
      </c>
      <c r="C22" s="6">
        <v>4.46</v>
      </c>
      <c r="D22" s="6">
        <v>4.82</v>
      </c>
      <c r="E22" s="6">
        <v>6.05</v>
      </c>
      <c r="F22" s="6">
        <v>5.5</v>
      </c>
      <c r="G22" s="6"/>
      <c r="H22" s="6">
        <v>9.08</v>
      </c>
      <c r="I22" s="6">
        <v>8.99</v>
      </c>
      <c r="J22" s="6">
        <v>12.03</v>
      </c>
      <c r="K22" s="6">
        <v>7.38</v>
      </c>
      <c r="L22" s="6">
        <v>7.94</v>
      </c>
      <c r="M22" s="6"/>
      <c r="N22" s="6">
        <v>43.493200000000002</v>
      </c>
      <c r="O22" s="6">
        <v>40.095399999999998</v>
      </c>
      <c r="P22" s="6">
        <v>57.9846</v>
      </c>
      <c r="Q22" s="6">
        <v>44.649000000000001</v>
      </c>
      <c r="R22" s="6">
        <v>43.67</v>
      </c>
      <c r="S22" s="6"/>
      <c r="T22" s="6">
        <v>1.28</v>
      </c>
      <c r="U22" s="6">
        <v>1.3</v>
      </c>
      <c r="V22" s="6">
        <v>1.27</v>
      </c>
      <c r="W22" s="6">
        <v>1.02</v>
      </c>
      <c r="X22" s="26"/>
      <c r="Y22" s="26">
        <v>43.866999999999997</v>
      </c>
    </row>
    <row r="23" spans="1:25" x14ac:dyDescent="0.25">
      <c r="A23" s="5" t="s">
        <v>33</v>
      </c>
      <c r="B23" s="6">
        <v>4.09</v>
      </c>
      <c r="C23" s="6">
        <v>5.1100000000000003</v>
      </c>
      <c r="D23" s="6">
        <v>4.72</v>
      </c>
      <c r="E23" s="6">
        <v>8.9700000000000006</v>
      </c>
      <c r="F23" s="6">
        <v>6.43</v>
      </c>
      <c r="G23" s="6"/>
      <c r="H23" s="6">
        <v>9.49</v>
      </c>
      <c r="I23" s="6">
        <v>8.8000000000000007</v>
      </c>
      <c r="J23" s="6">
        <v>14.68</v>
      </c>
      <c r="K23" s="6">
        <v>6.74</v>
      </c>
      <c r="L23" s="6">
        <v>8.82</v>
      </c>
      <c r="M23" s="6"/>
      <c r="N23" s="6">
        <v>38.814099999999996</v>
      </c>
      <c r="O23" s="6">
        <v>44.968000000000004</v>
      </c>
      <c r="P23" s="6">
        <v>69.289599999999993</v>
      </c>
      <c r="Q23" s="6">
        <v>60.457800000000006</v>
      </c>
      <c r="R23" s="6">
        <v>56.712600000000002</v>
      </c>
      <c r="S23" s="6"/>
      <c r="T23" s="6">
        <v>1.17</v>
      </c>
      <c r="U23" s="6">
        <v>1.23</v>
      </c>
      <c r="V23" s="6">
        <v>0.93</v>
      </c>
      <c r="W23" s="6">
        <v>0.91</v>
      </c>
      <c r="X23" s="26"/>
      <c r="Y23" s="26">
        <v>42.409599999999998</v>
      </c>
    </row>
    <row r="24" spans="1:25" x14ac:dyDescent="0.25">
      <c r="A24" s="5" t="s">
        <v>34</v>
      </c>
      <c r="B24" s="6">
        <v>3.4</v>
      </c>
      <c r="C24" s="6">
        <v>4.57</v>
      </c>
      <c r="D24" s="6">
        <v>4.01</v>
      </c>
      <c r="E24" s="6">
        <v>6.73</v>
      </c>
      <c r="F24" s="6">
        <v>5.2</v>
      </c>
      <c r="G24" s="6"/>
      <c r="H24" s="6">
        <v>24.27</v>
      </c>
      <c r="I24" s="6">
        <v>10.54</v>
      </c>
      <c r="J24" s="6">
        <v>22.04</v>
      </c>
      <c r="K24" s="6">
        <v>8.16</v>
      </c>
      <c r="L24" s="6">
        <v>12.24</v>
      </c>
      <c r="M24" s="6"/>
      <c r="N24" s="6">
        <v>82.518000000000001</v>
      </c>
      <c r="O24" s="6">
        <v>48.1678</v>
      </c>
      <c r="P24" s="6">
        <v>88.380399999999995</v>
      </c>
      <c r="Q24" s="6">
        <v>54.916800000000002</v>
      </c>
      <c r="R24" s="6">
        <v>63.648000000000003</v>
      </c>
      <c r="S24" s="6"/>
      <c r="T24" s="6">
        <v>1.37</v>
      </c>
      <c r="U24" s="6">
        <v>1.39</v>
      </c>
      <c r="V24" s="6">
        <v>1.32</v>
      </c>
      <c r="W24" s="6">
        <v>1.1499999999999999</v>
      </c>
      <c r="X24" s="26"/>
      <c r="Y24" s="26">
        <v>30.241299999999999</v>
      </c>
    </row>
    <row r="25" spans="1:25" x14ac:dyDescent="0.25">
      <c r="A25" s="5" t="s">
        <v>35</v>
      </c>
      <c r="B25" s="6">
        <v>2.75</v>
      </c>
      <c r="C25" s="6">
        <v>3.34</v>
      </c>
      <c r="D25" s="6">
        <v>3.56</v>
      </c>
      <c r="E25" s="6">
        <v>4.68</v>
      </c>
      <c r="F25" s="6">
        <v>3.9</v>
      </c>
      <c r="G25" s="6"/>
      <c r="H25" s="6">
        <v>47.23</v>
      </c>
      <c r="I25" s="6">
        <v>17.21</v>
      </c>
      <c r="J25" s="6">
        <v>29.56</v>
      </c>
      <c r="K25" s="6">
        <v>10.65</v>
      </c>
      <c r="L25" s="6">
        <v>16.88</v>
      </c>
      <c r="M25" s="6"/>
      <c r="N25" s="6">
        <v>129.88249999999999</v>
      </c>
      <c r="O25" s="6">
        <v>57.481400000000001</v>
      </c>
      <c r="P25" s="6">
        <v>105.2336</v>
      </c>
      <c r="Q25" s="6">
        <v>49.841999999999999</v>
      </c>
      <c r="R25" s="6">
        <v>65.831999999999994</v>
      </c>
      <c r="S25" s="6"/>
      <c r="T25" s="6">
        <v>1.63</v>
      </c>
      <c r="U25" s="6">
        <v>1.64</v>
      </c>
      <c r="V25" s="6">
        <v>1.64</v>
      </c>
      <c r="W25" s="6">
        <v>1.46</v>
      </c>
      <c r="X25" s="26"/>
      <c r="Y25" s="26">
        <v>26.818100000000001</v>
      </c>
    </row>
    <row r="26" spans="1:25" x14ac:dyDescent="0.25">
      <c r="A26" s="5" t="s">
        <v>36</v>
      </c>
      <c r="B26" s="6">
        <v>2.5299999999999998</v>
      </c>
      <c r="C26" s="6">
        <v>3.21</v>
      </c>
      <c r="D26" s="6">
        <v>3.49</v>
      </c>
      <c r="E26" s="6">
        <v>3.86</v>
      </c>
      <c r="F26" s="6">
        <v>3.77</v>
      </c>
      <c r="G26" s="6"/>
      <c r="H26" s="6">
        <v>57.9</v>
      </c>
      <c r="I26" s="6">
        <v>18.52</v>
      </c>
      <c r="J26" s="6">
        <v>29.99</v>
      </c>
      <c r="K26" s="6">
        <v>11.5</v>
      </c>
      <c r="L26" s="6">
        <v>19.34</v>
      </c>
      <c r="M26" s="6"/>
      <c r="N26" s="6">
        <v>146.48699999999999</v>
      </c>
      <c r="O26" s="6">
        <v>59.449199999999998</v>
      </c>
      <c r="P26" s="6">
        <v>104.6651</v>
      </c>
      <c r="Q26" s="6">
        <v>44.39</v>
      </c>
      <c r="R26" s="6">
        <v>72.911799999999999</v>
      </c>
      <c r="S26" s="6"/>
      <c r="T26" s="6">
        <v>1.69</v>
      </c>
      <c r="U26" s="6">
        <v>1.71</v>
      </c>
      <c r="V26" s="6">
        <v>1.59</v>
      </c>
      <c r="W26" s="6">
        <v>1.59</v>
      </c>
      <c r="X26" s="26"/>
      <c r="Y26" s="26">
        <v>24.057700000000001</v>
      </c>
    </row>
    <row r="27" spans="1:25" x14ac:dyDescent="0.25">
      <c r="A27" s="5" t="s">
        <v>37</v>
      </c>
      <c r="B27" s="6">
        <v>2.62</v>
      </c>
      <c r="C27" s="6">
        <v>3.17</v>
      </c>
      <c r="D27" s="6">
        <v>3.01</v>
      </c>
      <c r="E27" s="6">
        <v>4.53</v>
      </c>
      <c r="F27" s="6">
        <v>3.5</v>
      </c>
      <c r="G27" s="6"/>
      <c r="H27" s="6">
        <v>19.55</v>
      </c>
      <c r="I27" s="6">
        <v>17.13</v>
      </c>
      <c r="J27" s="6">
        <v>17.89</v>
      </c>
      <c r="K27" s="6">
        <v>11.71</v>
      </c>
      <c r="L27" s="6">
        <v>18.559999999999999</v>
      </c>
      <c r="M27" s="6"/>
      <c r="N27" s="6">
        <v>51.221000000000004</v>
      </c>
      <c r="O27" s="6">
        <v>54.302099999999996</v>
      </c>
      <c r="P27" s="6">
        <v>53.8489</v>
      </c>
      <c r="Q27" s="6">
        <v>53.046300000000009</v>
      </c>
      <c r="R27" s="6">
        <v>64.959999999999994</v>
      </c>
      <c r="S27" s="6"/>
      <c r="T27" s="6">
        <v>1.7</v>
      </c>
      <c r="U27" s="6">
        <v>1.71</v>
      </c>
      <c r="V27" s="6">
        <v>1.68</v>
      </c>
      <c r="W27" s="6">
        <v>1.51</v>
      </c>
      <c r="X27" s="26"/>
      <c r="Y27" s="26">
        <v>20.598800000000001</v>
      </c>
    </row>
    <row r="28" spans="1:25" x14ac:dyDescent="0.25">
      <c r="A28" s="5" t="s">
        <v>38</v>
      </c>
      <c r="B28" s="6">
        <v>3.04</v>
      </c>
      <c r="C28" s="6">
        <v>3.35</v>
      </c>
      <c r="D28" s="6">
        <v>3.14</v>
      </c>
      <c r="E28" s="6">
        <v>5.31</v>
      </c>
      <c r="F28" s="6">
        <v>4.16</v>
      </c>
      <c r="G28" s="6"/>
      <c r="H28" s="6">
        <v>14.5</v>
      </c>
      <c r="I28" s="6">
        <v>12.83</v>
      </c>
      <c r="J28" s="6">
        <v>14.35</v>
      </c>
      <c r="K28" s="6">
        <v>9.66</v>
      </c>
      <c r="L28" s="6">
        <v>15.29</v>
      </c>
      <c r="M28" s="6"/>
      <c r="N28" s="6">
        <v>44.08</v>
      </c>
      <c r="O28" s="6">
        <v>42.980499999999999</v>
      </c>
      <c r="P28" s="6">
        <v>45.058999999999997</v>
      </c>
      <c r="Q28" s="6">
        <v>51.294599999999996</v>
      </c>
      <c r="R28" s="6">
        <v>63.606400000000001</v>
      </c>
      <c r="S28" s="6"/>
      <c r="T28" s="6">
        <v>1.51</v>
      </c>
      <c r="U28" s="6">
        <v>1.52</v>
      </c>
      <c r="V28" s="6">
        <v>1.47</v>
      </c>
      <c r="W28" s="6">
        <v>1.34</v>
      </c>
      <c r="X28" s="26"/>
      <c r="Y28" s="26">
        <v>34.316099999999999</v>
      </c>
    </row>
    <row r="29" spans="1:25" x14ac:dyDescent="0.25">
      <c r="A29" s="5" t="s">
        <v>39</v>
      </c>
      <c r="B29" s="6">
        <v>2.81</v>
      </c>
      <c r="C29" s="6">
        <v>3.18</v>
      </c>
      <c r="D29" s="6">
        <v>2.97</v>
      </c>
      <c r="E29" s="6">
        <v>5.0599999999999996</v>
      </c>
      <c r="F29" s="6">
        <v>3.8</v>
      </c>
      <c r="G29" s="6"/>
      <c r="H29" s="6">
        <v>15.49</v>
      </c>
      <c r="I29" s="6">
        <v>14.21</v>
      </c>
      <c r="J29" s="6">
        <v>13.66</v>
      </c>
      <c r="K29" s="6">
        <v>10.64</v>
      </c>
      <c r="L29" s="6">
        <v>14.52</v>
      </c>
      <c r="M29" s="6"/>
      <c r="N29" s="6">
        <v>43.526900000000005</v>
      </c>
      <c r="O29" s="6">
        <v>45.187800000000003</v>
      </c>
      <c r="P29" s="6">
        <v>40.5702</v>
      </c>
      <c r="Q29" s="6">
        <v>53.8384</v>
      </c>
      <c r="R29" s="6">
        <v>55.175999999999995</v>
      </c>
      <c r="S29" s="6"/>
      <c r="T29" s="6">
        <v>1.62</v>
      </c>
      <c r="U29" s="6">
        <v>1.62</v>
      </c>
      <c r="V29" s="6">
        <v>1.56</v>
      </c>
      <c r="W29" s="6">
        <v>1.77</v>
      </c>
      <c r="X29" s="26"/>
      <c r="Y29" s="26">
        <v>26.112400000000001</v>
      </c>
    </row>
    <row r="30" spans="1:25" x14ac:dyDescent="0.25">
      <c r="A30" s="5" t="s">
        <v>40</v>
      </c>
      <c r="B30" s="6">
        <v>2.62</v>
      </c>
      <c r="C30" s="6">
        <v>2.9</v>
      </c>
      <c r="D30" s="6">
        <v>2.85</v>
      </c>
      <c r="E30" s="6">
        <v>5.28</v>
      </c>
      <c r="F30" s="6">
        <v>3.7</v>
      </c>
      <c r="G30" s="6"/>
      <c r="H30" s="6">
        <v>15.37</v>
      </c>
      <c r="I30" s="6">
        <v>12.76</v>
      </c>
      <c r="J30" s="6">
        <v>14.61</v>
      </c>
      <c r="K30" s="6">
        <v>9.4499999999999993</v>
      </c>
      <c r="L30" s="6">
        <v>14.37</v>
      </c>
      <c r="M30" s="6"/>
      <c r="N30" s="6">
        <v>40.269399999999997</v>
      </c>
      <c r="O30" s="6">
        <v>37.003999999999998</v>
      </c>
      <c r="P30" s="6">
        <v>41.638500000000001</v>
      </c>
      <c r="Q30" s="6">
        <v>49.896000000000001</v>
      </c>
      <c r="R30" s="6">
        <v>53.168999999999997</v>
      </c>
      <c r="S30" s="6"/>
      <c r="T30" s="6">
        <v>1.7</v>
      </c>
      <c r="U30" s="6">
        <v>1.69</v>
      </c>
      <c r="V30" s="6">
        <v>1.67</v>
      </c>
      <c r="W30" s="6">
        <v>1.89</v>
      </c>
      <c r="X30" s="26"/>
      <c r="Y30" s="26">
        <v>23.916499999999999</v>
      </c>
    </row>
    <row r="31" spans="1:25" x14ac:dyDescent="0.25">
      <c r="A31" s="5" t="s">
        <v>41</v>
      </c>
      <c r="B31" s="6">
        <v>2.64</v>
      </c>
      <c r="C31" s="6">
        <v>2.96</v>
      </c>
      <c r="D31" s="6">
        <v>3.36</v>
      </c>
      <c r="E31" s="6">
        <v>5.05</v>
      </c>
      <c r="F31" s="6">
        <v>3.76</v>
      </c>
      <c r="G31" s="6"/>
      <c r="H31" s="6">
        <v>13.73</v>
      </c>
      <c r="I31" s="6">
        <v>14.06</v>
      </c>
      <c r="J31" s="6">
        <v>13.18</v>
      </c>
      <c r="K31" s="6">
        <v>9.23</v>
      </c>
      <c r="L31" s="6">
        <v>12.88</v>
      </c>
      <c r="M31" s="6"/>
      <c r="N31" s="6">
        <v>36.247199999999999</v>
      </c>
      <c r="O31" s="6">
        <v>41.617600000000003</v>
      </c>
      <c r="P31" s="6">
        <v>44.284799999999997</v>
      </c>
      <c r="Q31" s="6">
        <v>46.611499999999999</v>
      </c>
      <c r="R31" s="6">
        <v>48.428800000000003</v>
      </c>
      <c r="S31" s="6"/>
      <c r="T31" s="6">
        <v>1.61</v>
      </c>
      <c r="U31" s="6">
        <v>1.61</v>
      </c>
      <c r="V31" s="6">
        <v>1.59</v>
      </c>
      <c r="W31" s="6">
        <v>1.69</v>
      </c>
      <c r="X31" s="26"/>
      <c r="Y31" s="26">
        <v>22.08</v>
      </c>
    </row>
    <row r="32" spans="1:25" x14ac:dyDescent="0.25">
      <c r="A32" s="5" t="s">
        <v>42</v>
      </c>
      <c r="B32" s="6">
        <v>2.82</v>
      </c>
      <c r="C32" s="6">
        <v>3</v>
      </c>
      <c r="D32" s="6">
        <v>3.28</v>
      </c>
      <c r="E32" s="6">
        <v>5.24</v>
      </c>
      <c r="F32" s="6">
        <v>3.76</v>
      </c>
      <c r="G32" s="6"/>
      <c r="H32" s="6">
        <v>13.09</v>
      </c>
      <c r="I32" s="6">
        <v>11.87</v>
      </c>
      <c r="J32" s="6">
        <v>11.92</v>
      </c>
      <c r="K32" s="6">
        <v>9.23</v>
      </c>
      <c r="L32" s="6">
        <v>12.54</v>
      </c>
      <c r="M32" s="6"/>
      <c r="N32" s="6">
        <v>36.913799999999995</v>
      </c>
      <c r="O32" s="6">
        <v>35.61</v>
      </c>
      <c r="P32" s="6">
        <v>39.0976</v>
      </c>
      <c r="Q32" s="6">
        <v>48.365200000000002</v>
      </c>
      <c r="R32" s="6">
        <v>47.150399999999998</v>
      </c>
      <c r="S32" s="6"/>
      <c r="T32" s="6">
        <v>1.55</v>
      </c>
      <c r="U32" s="6">
        <v>1.57</v>
      </c>
      <c r="V32" s="6">
        <v>1.39</v>
      </c>
      <c r="W32" s="6">
        <v>1.61</v>
      </c>
      <c r="X32" s="26"/>
      <c r="Y32" s="26">
        <v>21.562200000000001</v>
      </c>
    </row>
    <row r="33" spans="1:25" x14ac:dyDescent="0.25">
      <c r="A33" s="5" t="s">
        <v>43</v>
      </c>
      <c r="B33" s="6">
        <v>3.52</v>
      </c>
      <c r="C33" s="6">
        <v>3.68</v>
      </c>
      <c r="D33" s="6">
        <v>4.1900000000000004</v>
      </c>
      <c r="E33" s="6">
        <v>6.65</v>
      </c>
      <c r="F33" s="6">
        <v>5.05</v>
      </c>
      <c r="G33" s="6"/>
      <c r="H33" s="6">
        <v>10.58</v>
      </c>
      <c r="I33" s="6">
        <v>8.65</v>
      </c>
      <c r="J33" s="6">
        <v>9.43</v>
      </c>
      <c r="K33" s="6">
        <v>7.71</v>
      </c>
      <c r="L33" s="6">
        <v>9.18</v>
      </c>
      <c r="M33" s="6"/>
      <c r="N33" s="6">
        <v>37.241599999999998</v>
      </c>
      <c r="O33" s="6">
        <v>31.832000000000004</v>
      </c>
      <c r="P33" s="6">
        <v>39.511700000000005</v>
      </c>
      <c r="Q33" s="6">
        <v>51.271500000000003</v>
      </c>
      <c r="R33" s="6">
        <v>46.358999999999995</v>
      </c>
      <c r="S33" s="6"/>
      <c r="T33" s="6">
        <v>1.25</v>
      </c>
      <c r="U33" s="6">
        <v>1.25</v>
      </c>
      <c r="V33" s="6">
        <v>1.29</v>
      </c>
      <c r="W33" s="6">
        <v>1.1399999999999999</v>
      </c>
      <c r="X33" s="26"/>
      <c r="Y33" s="26">
        <v>46.679600000000001</v>
      </c>
    </row>
    <row r="34" spans="1:25" x14ac:dyDescent="0.25">
      <c r="A34" s="5" t="s">
        <v>44</v>
      </c>
      <c r="B34" s="6">
        <v>3.68</v>
      </c>
      <c r="C34" s="6">
        <v>3.53</v>
      </c>
      <c r="D34" s="6">
        <v>3.99</v>
      </c>
      <c r="E34" s="6">
        <v>6.71</v>
      </c>
      <c r="F34" s="6">
        <v>4.5</v>
      </c>
      <c r="G34" s="6"/>
      <c r="H34" s="6">
        <v>11.86</v>
      </c>
      <c r="I34" s="6">
        <v>10.52</v>
      </c>
      <c r="J34" s="6">
        <v>9.77</v>
      </c>
      <c r="K34" s="6">
        <v>9.0299999999999994</v>
      </c>
      <c r="L34" s="6">
        <v>9.74</v>
      </c>
      <c r="M34" s="6"/>
      <c r="N34" s="6">
        <v>43.644799999999996</v>
      </c>
      <c r="O34" s="6">
        <v>37.135599999999997</v>
      </c>
      <c r="P34" s="6">
        <v>38.982300000000002</v>
      </c>
      <c r="Q34" s="6">
        <v>60.591299999999997</v>
      </c>
      <c r="R34" s="6">
        <v>43.83</v>
      </c>
      <c r="S34" s="6"/>
      <c r="T34" s="6">
        <v>1.33</v>
      </c>
      <c r="U34" s="6">
        <v>1.35</v>
      </c>
      <c r="V34" s="6">
        <v>1.31</v>
      </c>
      <c r="W34" s="6">
        <v>1.1299999999999999</v>
      </c>
      <c r="X34" s="26"/>
      <c r="Y34" s="26">
        <v>32.154400000000003</v>
      </c>
    </row>
    <row r="35" spans="1:25" x14ac:dyDescent="0.25">
      <c r="A35" s="5" t="s">
        <v>45</v>
      </c>
      <c r="B35" s="6">
        <v>3.45</v>
      </c>
      <c r="C35" s="6">
        <v>3.47</v>
      </c>
      <c r="D35" s="6">
        <v>3.54</v>
      </c>
      <c r="E35" s="6">
        <v>7.06</v>
      </c>
      <c r="F35" s="6">
        <v>4.0999999999999996</v>
      </c>
      <c r="G35" s="6"/>
      <c r="H35" s="6">
        <v>16.77</v>
      </c>
      <c r="I35" s="6">
        <v>10.43</v>
      </c>
      <c r="J35" s="6">
        <v>13.15</v>
      </c>
      <c r="K35" s="6">
        <v>10.56</v>
      </c>
      <c r="L35" s="6">
        <v>11.71</v>
      </c>
      <c r="M35" s="6"/>
      <c r="N35" s="6">
        <v>57.856500000000004</v>
      </c>
      <c r="O35" s="6">
        <v>36.192100000000003</v>
      </c>
      <c r="P35" s="6">
        <v>46.551000000000002</v>
      </c>
      <c r="Q35" s="6">
        <v>74.553600000000003</v>
      </c>
      <c r="R35" s="6">
        <v>48.011000000000003</v>
      </c>
      <c r="S35" s="6"/>
      <c r="T35" s="6">
        <v>1.46</v>
      </c>
      <c r="U35" s="6">
        <v>1.47</v>
      </c>
      <c r="V35" s="6">
        <v>1.5</v>
      </c>
      <c r="W35" s="6">
        <v>1.38</v>
      </c>
      <c r="X35" s="26"/>
      <c r="Y35" s="26">
        <v>22.546299999999999</v>
      </c>
    </row>
    <row r="36" spans="1:25" x14ac:dyDescent="0.25">
      <c r="A36" s="5" t="s">
        <v>46</v>
      </c>
      <c r="B36" s="6">
        <v>3.52</v>
      </c>
      <c r="C36" s="6">
        <v>3.71</v>
      </c>
      <c r="D36" s="6">
        <v>4.07</v>
      </c>
      <c r="E36" s="6">
        <v>7.87</v>
      </c>
      <c r="F36" s="6">
        <v>4.37</v>
      </c>
      <c r="G36" s="6"/>
      <c r="H36" s="6">
        <v>13.73</v>
      </c>
      <c r="I36" s="6">
        <v>10.68</v>
      </c>
      <c r="J36" s="6">
        <v>12.09</v>
      </c>
      <c r="K36" s="6">
        <v>9.91</v>
      </c>
      <c r="L36" s="6">
        <v>10.97</v>
      </c>
      <c r="M36" s="6"/>
      <c r="N36" s="6">
        <v>48.329599999999999</v>
      </c>
      <c r="O36" s="6">
        <v>39.622799999999998</v>
      </c>
      <c r="P36" s="6">
        <v>49.206300000000006</v>
      </c>
      <c r="Q36" s="6">
        <v>77.991700000000009</v>
      </c>
      <c r="R36" s="6">
        <v>47.938900000000004</v>
      </c>
      <c r="S36" s="6"/>
      <c r="T36" s="6">
        <v>1.37</v>
      </c>
      <c r="U36" s="6">
        <v>1.39</v>
      </c>
      <c r="V36" s="6">
        <v>1.34</v>
      </c>
      <c r="W36" s="6">
        <v>1.26</v>
      </c>
      <c r="X36" s="26"/>
      <c r="Y36" s="26">
        <v>24.946300000000001</v>
      </c>
    </row>
    <row r="37" spans="1:25" x14ac:dyDescent="0.25">
      <c r="A37" s="5" t="s">
        <v>47</v>
      </c>
      <c r="B37" s="6">
        <v>3.24</v>
      </c>
      <c r="C37" s="6">
        <v>3.66</v>
      </c>
      <c r="D37" s="6">
        <v>3.55</v>
      </c>
      <c r="E37" s="6">
        <v>5.43</v>
      </c>
      <c r="F37" s="6">
        <v>4.21</v>
      </c>
      <c r="G37" s="6"/>
      <c r="H37" s="6">
        <v>16.12</v>
      </c>
      <c r="I37" s="6">
        <v>11.76</v>
      </c>
      <c r="J37" s="6">
        <v>13.3</v>
      </c>
      <c r="K37" s="6">
        <v>12.88</v>
      </c>
      <c r="L37" s="6">
        <v>12.42</v>
      </c>
      <c r="M37" s="6"/>
      <c r="N37" s="6">
        <v>52.228800000000007</v>
      </c>
      <c r="O37" s="6">
        <v>43.041600000000003</v>
      </c>
      <c r="P37" s="6">
        <v>47.215000000000003</v>
      </c>
      <c r="Q37" s="6">
        <v>69.938400000000001</v>
      </c>
      <c r="R37" s="6">
        <v>52.288199999999996</v>
      </c>
      <c r="S37" s="6"/>
      <c r="T37" s="6">
        <v>1.46</v>
      </c>
      <c r="U37" s="6">
        <v>1.47</v>
      </c>
      <c r="V37" s="6">
        <v>1.48</v>
      </c>
      <c r="W37" s="6">
        <v>1.28</v>
      </c>
      <c r="X37" s="26"/>
      <c r="Y37" s="26">
        <v>23.383600000000001</v>
      </c>
    </row>
    <row r="38" spans="1:25" x14ac:dyDescent="0.25">
      <c r="A38" s="5" t="s">
        <v>48</v>
      </c>
      <c r="B38" s="6">
        <v>3.1</v>
      </c>
      <c r="C38" s="6">
        <v>3.59</v>
      </c>
      <c r="D38" s="6">
        <v>3.34</v>
      </c>
      <c r="E38" s="6">
        <v>5.0999999999999996</v>
      </c>
      <c r="F38" s="6">
        <v>3.89</v>
      </c>
      <c r="G38" s="6"/>
      <c r="H38" s="6">
        <v>16.46</v>
      </c>
      <c r="I38" s="6">
        <v>12.13</v>
      </c>
      <c r="J38" s="6">
        <v>13.05</v>
      </c>
      <c r="K38" s="6">
        <v>11.92</v>
      </c>
      <c r="L38" s="6">
        <v>13.6</v>
      </c>
      <c r="M38" s="6"/>
      <c r="N38" s="6">
        <v>51.026000000000003</v>
      </c>
      <c r="O38" s="6">
        <v>43.546700000000001</v>
      </c>
      <c r="P38" s="6">
        <v>43.587000000000003</v>
      </c>
      <c r="Q38" s="6">
        <v>60.791999999999994</v>
      </c>
      <c r="R38" s="6">
        <v>52.904000000000003</v>
      </c>
      <c r="S38" s="6"/>
      <c r="T38" s="6">
        <v>1.54</v>
      </c>
      <c r="U38" s="6">
        <v>1.54</v>
      </c>
      <c r="V38" s="6">
        <v>1.63</v>
      </c>
      <c r="W38" s="6">
        <v>1.39</v>
      </c>
      <c r="X38" s="26"/>
      <c r="Y38" s="26">
        <v>21.353400000000001</v>
      </c>
    </row>
    <row r="39" spans="1:25" x14ac:dyDescent="0.25">
      <c r="A39" s="5" t="s">
        <v>49</v>
      </c>
      <c r="B39" s="6">
        <v>3</v>
      </c>
      <c r="C39" s="6">
        <v>3.37</v>
      </c>
      <c r="D39" s="6">
        <v>3.34</v>
      </c>
      <c r="E39" s="6">
        <v>4.87</v>
      </c>
      <c r="F39" s="6">
        <v>3.77</v>
      </c>
      <c r="G39" s="6"/>
      <c r="H39" s="6">
        <v>17.7</v>
      </c>
      <c r="I39" s="6">
        <v>14.97</v>
      </c>
      <c r="J39" s="6">
        <v>12.85</v>
      </c>
      <c r="K39" s="6">
        <v>14.36</v>
      </c>
      <c r="L39" s="6">
        <v>14.75</v>
      </c>
      <c r="M39" s="6"/>
      <c r="N39" s="6">
        <v>53.099999999999994</v>
      </c>
      <c r="O39" s="6">
        <v>50.448900000000002</v>
      </c>
      <c r="P39" s="6">
        <v>42.918999999999997</v>
      </c>
      <c r="Q39" s="6">
        <v>69.933199999999999</v>
      </c>
      <c r="R39" s="6">
        <v>55.607500000000002</v>
      </c>
      <c r="S39" s="6"/>
      <c r="T39" s="6">
        <v>1.59</v>
      </c>
      <c r="U39" s="6">
        <v>1.58</v>
      </c>
      <c r="V39" s="6">
        <v>1.72</v>
      </c>
      <c r="W39" s="6">
        <v>1.51</v>
      </c>
      <c r="X39" s="26"/>
      <c r="Y39" s="26">
        <v>20.894400000000001</v>
      </c>
    </row>
    <row r="40" spans="1:25" x14ac:dyDescent="0.25">
      <c r="A40" s="5" t="s">
        <v>50</v>
      </c>
      <c r="B40" s="6">
        <v>3.08</v>
      </c>
      <c r="C40" s="6">
        <v>3.56</v>
      </c>
      <c r="D40" s="6">
        <v>3.37</v>
      </c>
      <c r="E40" s="6">
        <v>4.9400000000000004</v>
      </c>
      <c r="F40" s="6">
        <v>3.77</v>
      </c>
      <c r="G40" s="6"/>
      <c r="H40" s="6">
        <v>18.87</v>
      </c>
      <c r="I40" s="6">
        <v>13.23</v>
      </c>
      <c r="J40" s="6">
        <v>13.51</v>
      </c>
      <c r="K40" s="6">
        <v>14.54</v>
      </c>
      <c r="L40" s="6">
        <v>15.95</v>
      </c>
      <c r="M40" s="6"/>
      <c r="N40" s="6">
        <v>58.119600000000005</v>
      </c>
      <c r="O40" s="6">
        <v>47.098800000000004</v>
      </c>
      <c r="P40" s="6">
        <v>45.528700000000001</v>
      </c>
      <c r="Q40" s="6">
        <v>71.827600000000004</v>
      </c>
      <c r="R40" s="6">
        <v>60.131499999999996</v>
      </c>
      <c r="S40" s="6"/>
      <c r="T40" s="6">
        <v>1.61</v>
      </c>
      <c r="U40" s="6">
        <v>1.56</v>
      </c>
      <c r="V40" s="6">
        <v>1.6</v>
      </c>
      <c r="W40" s="6">
        <v>3.66</v>
      </c>
      <c r="X40" s="26"/>
      <c r="Y40" s="26">
        <v>21.817499999999999</v>
      </c>
    </row>
    <row r="41" spans="1:25" x14ac:dyDescent="0.25">
      <c r="A41" s="5" t="s">
        <v>51</v>
      </c>
      <c r="B41" s="6">
        <v>2.86</v>
      </c>
      <c r="C41" s="6">
        <v>3.44</v>
      </c>
      <c r="D41" s="6">
        <v>3.04</v>
      </c>
      <c r="E41" s="6">
        <v>4.4800000000000004</v>
      </c>
      <c r="F41" s="6">
        <v>3.31</v>
      </c>
      <c r="G41" s="6"/>
      <c r="H41" s="6"/>
      <c r="I41" s="6">
        <v>15.51</v>
      </c>
      <c r="J41" s="6">
        <v>14.91</v>
      </c>
      <c r="K41" s="6">
        <v>16.489999999999998</v>
      </c>
      <c r="L41" s="6">
        <v>17.600000000000001</v>
      </c>
      <c r="M41" s="6"/>
      <c r="N41" s="6">
        <v>0</v>
      </c>
      <c r="O41" s="6">
        <v>53.354399999999998</v>
      </c>
      <c r="P41" s="6">
        <v>45.3264</v>
      </c>
      <c r="Q41" s="6">
        <v>73.875200000000007</v>
      </c>
      <c r="R41" s="6">
        <v>58.256000000000007</v>
      </c>
      <c r="S41" s="6"/>
      <c r="T41" s="6">
        <v>1.78</v>
      </c>
      <c r="U41" s="6">
        <v>1.71</v>
      </c>
      <c r="V41" s="6">
        <v>1.72</v>
      </c>
      <c r="W41" s="6">
        <v>4.1500000000000004</v>
      </c>
      <c r="X41" s="26"/>
      <c r="Y41" s="26">
        <v>19.450299999999999</v>
      </c>
    </row>
    <row r="42" spans="1:25" x14ac:dyDescent="0.25">
      <c r="A42" s="5" t="s">
        <v>52</v>
      </c>
      <c r="B42" s="6">
        <v>2.64</v>
      </c>
      <c r="C42" s="6">
        <v>3.31</v>
      </c>
      <c r="D42" s="6">
        <v>2.73</v>
      </c>
      <c r="E42" s="6">
        <v>3.92</v>
      </c>
      <c r="F42" s="6">
        <v>3.17</v>
      </c>
      <c r="G42" s="6"/>
      <c r="H42" s="6">
        <v>59.06</v>
      </c>
      <c r="I42" s="6">
        <v>14.61</v>
      </c>
      <c r="J42" s="6">
        <v>16.739999999999998</v>
      </c>
      <c r="K42" s="6">
        <v>18.73</v>
      </c>
      <c r="L42" s="6">
        <v>18.75</v>
      </c>
      <c r="M42" s="6"/>
      <c r="N42" s="6">
        <v>155.91840000000002</v>
      </c>
      <c r="O42" s="6">
        <v>48.359099999999998</v>
      </c>
      <c r="P42" s="6">
        <v>45.700199999999995</v>
      </c>
      <c r="Q42" s="6">
        <v>73.421599999999998</v>
      </c>
      <c r="R42" s="6">
        <v>59.4375</v>
      </c>
      <c r="S42" s="6"/>
      <c r="T42" s="6">
        <v>1.87</v>
      </c>
      <c r="U42" s="6">
        <v>1.78</v>
      </c>
      <c r="V42" s="6">
        <v>2.88</v>
      </c>
      <c r="W42" s="6">
        <v>1.79</v>
      </c>
      <c r="X42" s="26"/>
      <c r="Y42" s="26">
        <v>17.254899999999999</v>
      </c>
    </row>
    <row r="43" spans="1:25" x14ac:dyDescent="0.25">
      <c r="A43" s="5" t="s">
        <v>53</v>
      </c>
      <c r="B43" s="6">
        <v>2.72</v>
      </c>
      <c r="C43" s="6">
        <v>3.45</v>
      </c>
      <c r="D43" s="6">
        <v>2.67</v>
      </c>
      <c r="E43" s="6">
        <v>3.69</v>
      </c>
      <c r="F43" s="6">
        <v>3.27</v>
      </c>
      <c r="G43" s="6"/>
      <c r="H43" s="6">
        <v>19.850000000000001</v>
      </c>
      <c r="I43" s="6">
        <v>14.06</v>
      </c>
      <c r="J43" s="6">
        <v>16.47</v>
      </c>
      <c r="K43" s="6">
        <v>18.5</v>
      </c>
      <c r="L43" s="6">
        <v>18.05</v>
      </c>
      <c r="M43" s="6"/>
      <c r="N43" s="6">
        <v>53.992000000000004</v>
      </c>
      <c r="O43" s="6">
        <v>48.507000000000005</v>
      </c>
      <c r="P43" s="6">
        <v>43.974899999999998</v>
      </c>
      <c r="Q43" s="6">
        <v>68.265000000000001</v>
      </c>
      <c r="R43" s="6">
        <v>59.023500000000006</v>
      </c>
      <c r="S43" s="6"/>
      <c r="T43" s="6">
        <v>1.83</v>
      </c>
      <c r="U43" s="6">
        <v>1.79</v>
      </c>
      <c r="V43" s="6">
        <v>2.1</v>
      </c>
      <c r="W43" s="6">
        <v>1.82</v>
      </c>
      <c r="X43" s="26"/>
      <c r="Y43" s="26">
        <v>17.663900000000002</v>
      </c>
    </row>
    <row r="44" spans="1:25" x14ac:dyDescent="0.25">
      <c r="A44" s="5" t="s">
        <v>54</v>
      </c>
      <c r="B44" s="6">
        <v>3.29</v>
      </c>
      <c r="C44" s="6">
        <v>3.3</v>
      </c>
      <c r="D44" s="6">
        <v>2.66</v>
      </c>
      <c r="E44" s="6">
        <v>4.0999999999999996</v>
      </c>
      <c r="F44" s="6">
        <v>3.19</v>
      </c>
      <c r="G44" s="6"/>
      <c r="H44" s="6">
        <v>18.73</v>
      </c>
      <c r="I44" s="6">
        <v>14.54</v>
      </c>
      <c r="J44" s="6">
        <v>16.03</v>
      </c>
      <c r="K44" s="6">
        <v>20.72</v>
      </c>
      <c r="L44" s="6">
        <v>18.989999999999998</v>
      </c>
      <c r="M44" s="6"/>
      <c r="N44" s="6">
        <v>61.621700000000004</v>
      </c>
      <c r="O44" s="6">
        <v>47.981999999999992</v>
      </c>
      <c r="P44" s="6">
        <v>42.639800000000008</v>
      </c>
      <c r="Q44" s="6">
        <v>84.951999999999984</v>
      </c>
      <c r="R44" s="6">
        <v>60.578099999999992</v>
      </c>
      <c r="S44" s="6"/>
      <c r="T44" s="6">
        <v>1.86</v>
      </c>
      <c r="U44" s="6">
        <v>1.84</v>
      </c>
      <c r="V44" s="6">
        <v>2.04</v>
      </c>
      <c r="W44" s="6">
        <v>1.82</v>
      </c>
      <c r="X44" s="26"/>
      <c r="Y44" s="26">
        <v>15.269</v>
      </c>
    </row>
    <row r="45" spans="1:25" x14ac:dyDescent="0.25">
      <c r="A45" s="5" t="s">
        <v>55</v>
      </c>
      <c r="B45" s="6">
        <v>3.29</v>
      </c>
      <c r="C45" s="6">
        <v>3.38</v>
      </c>
      <c r="D45" s="6">
        <v>2.78</v>
      </c>
      <c r="E45" s="6">
        <v>4.2</v>
      </c>
      <c r="F45" s="6">
        <v>3.23</v>
      </c>
      <c r="G45" s="6"/>
      <c r="H45" s="6">
        <v>17.350000000000001</v>
      </c>
      <c r="I45" s="6">
        <v>13.88</v>
      </c>
      <c r="J45" s="6">
        <v>15.62</v>
      </c>
      <c r="K45" s="6">
        <v>20.350000000000001</v>
      </c>
      <c r="L45" s="6">
        <v>18.78</v>
      </c>
      <c r="M45" s="6"/>
      <c r="N45" s="6">
        <v>57.081500000000005</v>
      </c>
      <c r="O45" s="6">
        <v>46.914400000000001</v>
      </c>
      <c r="P45" s="6">
        <v>43.423599999999993</v>
      </c>
      <c r="Q45" s="6">
        <v>85.470000000000013</v>
      </c>
      <c r="R45" s="6">
        <v>60.659400000000005</v>
      </c>
      <c r="S45" s="6"/>
      <c r="T45" s="6">
        <v>1.82</v>
      </c>
      <c r="U45" s="6">
        <v>1.81</v>
      </c>
      <c r="V45" s="6">
        <v>1.86</v>
      </c>
      <c r="W45" s="6">
        <v>1.81</v>
      </c>
      <c r="X45" s="26"/>
      <c r="Y45" s="26">
        <v>17.851400000000002</v>
      </c>
    </row>
    <row r="46" spans="1:25" x14ac:dyDescent="0.25">
      <c r="A46" s="5" t="s">
        <v>56</v>
      </c>
      <c r="B46" s="6">
        <v>2.85</v>
      </c>
      <c r="C46" s="6">
        <v>3.4</v>
      </c>
      <c r="D46" s="6">
        <v>2.69</v>
      </c>
      <c r="E46" s="6">
        <v>4.24</v>
      </c>
      <c r="F46" s="6">
        <v>3.34</v>
      </c>
      <c r="G46" s="6"/>
      <c r="H46" s="6">
        <v>15.47</v>
      </c>
      <c r="I46" s="6">
        <v>15.61</v>
      </c>
      <c r="J46" s="6">
        <v>15.77</v>
      </c>
      <c r="K46" s="6">
        <v>19.010000000000002</v>
      </c>
      <c r="L46" s="6">
        <v>18.62</v>
      </c>
      <c r="M46" s="6"/>
      <c r="N46" s="6">
        <v>44.089500000000001</v>
      </c>
      <c r="O46" s="6">
        <v>53.073999999999998</v>
      </c>
      <c r="P46" s="6">
        <v>42.421299999999995</v>
      </c>
      <c r="Q46" s="6">
        <v>80.602400000000017</v>
      </c>
      <c r="R46" s="6">
        <v>62.190800000000003</v>
      </c>
      <c r="S46" s="6"/>
      <c r="T46" s="6">
        <v>1.28</v>
      </c>
      <c r="U46" s="6">
        <v>1.63</v>
      </c>
      <c r="V46" s="6">
        <v>1.83</v>
      </c>
      <c r="W46" s="6">
        <v>0.28999999999999998</v>
      </c>
      <c r="X46" s="26"/>
      <c r="Y46" s="26">
        <v>26.1876</v>
      </c>
    </row>
    <row r="47" spans="1:25" x14ac:dyDescent="0.25">
      <c r="A47" s="5" t="s">
        <v>57</v>
      </c>
      <c r="B47" s="6">
        <v>3.24</v>
      </c>
      <c r="C47" s="6">
        <v>3.36</v>
      </c>
      <c r="D47" s="6">
        <v>2.35</v>
      </c>
      <c r="E47" s="6">
        <v>3.94</v>
      </c>
      <c r="F47" s="6">
        <v>2.91</v>
      </c>
      <c r="G47" s="6"/>
      <c r="H47" s="6">
        <v>20.41</v>
      </c>
      <c r="I47" s="6">
        <v>15.92</v>
      </c>
      <c r="J47" s="6">
        <v>18.760000000000002</v>
      </c>
      <c r="K47" s="6">
        <v>18.23</v>
      </c>
      <c r="L47" s="6">
        <v>21.37</v>
      </c>
      <c r="M47" s="6"/>
      <c r="N47" s="6">
        <v>66.128399999999999</v>
      </c>
      <c r="O47" s="6">
        <v>53.491199999999999</v>
      </c>
      <c r="P47" s="6">
        <v>44.086000000000006</v>
      </c>
      <c r="Q47" s="6">
        <v>71.8262</v>
      </c>
      <c r="R47" s="6">
        <v>62.186700000000009</v>
      </c>
      <c r="S47" s="6"/>
      <c r="T47" s="6">
        <v>1.87</v>
      </c>
      <c r="U47" s="6">
        <v>1.83</v>
      </c>
      <c r="V47" s="6">
        <v>2.13</v>
      </c>
      <c r="W47" s="6">
        <v>1.88</v>
      </c>
      <c r="X47" s="26"/>
      <c r="Y47" s="26">
        <v>21.1004</v>
      </c>
    </row>
    <row r="48" spans="1:25" x14ac:dyDescent="0.25">
      <c r="A48" s="5" t="s">
        <v>58</v>
      </c>
      <c r="B48" s="6">
        <v>3.07</v>
      </c>
      <c r="C48" s="6">
        <v>3.41</v>
      </c>
      <c r="D48" s="6">
        <v>2.62</v>
      </c>
      <c r="E48" s="6">
        <v>4.09</v>
      </c>
      <c r="F48" s="6">
        <v>3.15</v>
      </c>
      <c r="G48" s="6"/>
      <c r="H48" s="6">
        <v>19.649999999999999</v>
      </c>
      <c r="I48" s="6">
        <v>15.26</v>
      </c>
      <c r="J48" s="6">
        <v>15.97</v>
      </c>
      <c r="K48" s="6">
        <v>16.2</v>
      </c>
      <c r="L48" s="6">
        <v>20.16</v>
      </c>
      <c r="M48" s="6"/>
      <c r="N48" s="6">
        <v>60.325499999999991</v>
      </c>
      <c r="O48" s="6">
        <v>52.0366</v>
      </c>
      <c r="P48" s="6">
        <v>41.8414</v>
      </c>
      <c r="Q48" s="6">
        <v>66.257999999999996</v>
      </c>
      <c r="R48" s="6">
        <v>63.503999999999998</v>
      </c>
      <c r="S48" s="6"/>
      <c r="T48" s="6">
        <v>1.82</v>
      </c>
      <c r="U48" s="6">
        <v>1.79</v>
      </c>
      <c r="V48" s="6">
        <v>2.11</v>
      </c>
      <c r="W48" s="6">
        <v>2.0499999999999998</v>
      </c>
      <c r="X48" s="26"/>
      <c r="Y48" s="26">
        <v>32.307099999999998</v>
      </c>
    </row>
    <row r="49" spans="1:25" x14ac:dyDescent="0.25">
      <c r="A49" s="5" t="s">
        <v>258</v>
      </c>
      <c r="B49" s="6">
        <v>2.8</v>
      </c>
      <c r="C49" s="6">
        <v>3.74</v>
      </c>
      <c r="D49" s="6">
        <v>3</v>
      </c>
      <c r="E49" s="6">
        <v>4.54</v>
      </c>
      <c r="F49" s="6">
        <v>3.42</v>
      </c>
      <c r="G49" s="6"/>
      <c r="H49" s="6">
        <v>20.12</v>
      </c>
      <c r="I49" s="6">
        <v>17</v>
      </c>
      <c r="J49" s="6">
        <v>13.8</v>
      </c>
      <c r="K49" s="6">
        <v>13.36</v>
      </c>
      <c r="L49" s="6">
        <v>16.559999999999999</v>
      </c>
      <c r="M49" s="6"/>
      <c r="N49" s="6">
        <v>56.335999999999999</v>
      </c>
      <c r="O49" s="6">
        <v>63.580000000000005</v>
      </c>
      <c r="P49" s="6">
        <v>41.400000000000006</v>
      </c>
      <c r="Q49" s="6">
        <v>60.654399999999995</v>
      </c>
      <c r="R49" s="6">
        <v>56.635199999999998</v>
      </c>
      <c r="S49" s="6"/>
      <c r="T49" s="6">
        <v>1.68</v>
      </c>
      <c r="U49" s="6">
        <v>1.62</v>
      </c>
      <c r="V49" s="6">
        <v>1.98</v>
      </c>
      <c r="W49" s="6">
        <v>1.81</v>
      </c>
      <c r="X49" s="26"/>
      <c r="Y49" s="26">
        <v>32.045900000000003</v>
      </c>
    </row>
    <row r="50" spans="1:25" x14ac:dyDescent="0.25">
      <c r="A50" s="5" t="s">
        <v>275</v>
      </c>
      <c r="B50" s="6">
        <v>2.81</v>
      </c>
      <c r="C50" s="6">
        <v>3.73</v>
      </c>
      <c r="D50" s="6">
        <v>2.7</v>
      </c>
      <c r="E50" s="6">
        <v>4.55</v>
      </c>
      <c r="F50" s="6">
        <v>3.12</v>
      </c>
      <c r="G50" s="6"/>
      <c r="H50" s="6">
        <v>52.59</v>
      </c>
      <c r="I50" s="6">
        <v>17.649999999999999</v>
      </c>
      <c r="J50" s="6">
        <v>16.41</v>
      </c>
      <c r="K50" s="6">
        <v>14.07</v>
      </c>
      <c r="L50" s="6">
        <v>18.62</v>
      </c>
      <c r="M50" s="6"/>
      <c r="N50" s="6">
        <v>147.77790000000002</v>
      </c>
      <c r="O50" s="6">
        <v>65.834499999999991</v>
      </c>
      <c r="P50" s="6">
        <v>44.307000000000002</v>
      </c>
      <c r="Q50" s="6">
        <v>64.018500000000003</v>
      </c>
      <c r="R50" s="6">
        <v>58.094400000000007</v>
      </c>
      <c r="S50" s="6"/>
      <c r="T50" s="6">
        <v>1.65</v>
      </c>
      <c r="U50" s="6">
        <v>1.85</v>
      </c>
      <c r="V50" s="6">
        <v>2.33</v>
      </c>
      <c r="W50" s="6">
        <v>1.68</v>
      </c>
      <c r="X50" s="26"/>
      <c r="Y50" s="26">
        <v>22.174499999999998</v>
      </c>
    </row>
    <row r="51" spans="1:25" x14ac:dyDescent="0.25">
      <c r="A51" s="5" t="s">
        <v>289</v>
      </c>
      <c r="B51" s="6">
        <v>2.27</v>
      </c>
      <c r="C51" s="6">
        <v>3.81</v>
      </c>
      <c r="D51" s="6">
        <v>3.04</v>
      </c>
      <c r="E51" s="6">
        <v>4.9000000000000004</v>
      </c>
      <c r="F51" s="6">
        <v>3.76</v>
      </c>
      <c r="G51" s="6"/>
      <c r="H51" s="6">
        <v>24.04</v>
      </c>
      <c r="I51" s="6">
        <v>24.22</v>
      </c>
      <c r="J51" s="6">
        <v>14.91</v>
      </c>
      <c r="K51" s="6">
        <v>14.87</v>
      </c>
      <c r="L51" s="6">
        <v>17.96</v>
      </c>
      <c r="M51" s="6"/>
      <c r="N51" s="6">
        <v>54.570799999999998</v>
      </c>
      <c r="O51" s="6">
        <v>92.278199999999998</v>
      </c>
      <c r="P51" s="6">
        <v>45.3264</v>
      </c>
      <c r="Q51" s="6">
        <v>72.863</v>
      </c>
      <c r="R51" s="6">
        <v>67.529600000000002</v>
      </c>
      <c r="S51" s="6"/>
      <c r="T51" s="6">
        <v>1.58</v>
      </c>
      <c r="U51" s="6">
        <v>1.71</v>
      </c>
      <c r="V51" s="6">
        <v>1.86</v>
      </c>
      <c r="W51" s="6">
        <v>1.57</v>
      </c>
      <c r="X51" s="26"/>
      <c r="Y51" s="26">
        <v>23.448699999999999</v>
      </c>
    </row>
    <row r="52" spans="1:25" x14ac:dyDescent="0.25">
      <c r="A52" s="5" t="s">
        <v>292</v>
      </c>
      <c r="B52" s="6">
        <v>2.5499999999999998</v>
      </c>
      <c r="C52" s="6">
        <v>3.68</v>
      </c>
      <c r="D52" s="6">
        <v>3.09</v>
      </c>
      <c r="E52" s="6">
        <v>4.5599999999999996</v>
      </c>
      <c r="F52" s="6">
        <v>3.93</v>
      </c>
      <c r="G52" s="6"/>
      <c r="H52" s="6">
        <v>27.58</v>
      </c>
      <c r="I52" s="6">
        <v>31.08</v>
      </c>
      <c r="J52" s="6">
        <v>14.47</v>
      </c>
      <c r="K52" s="6">
        <v>14.9</v>
      </c>
      <c r="L52" s="6">
        <v>17.59</v>
      </c>
      <c r="M52" s="6"/>
      <c r="N52" s="6">
        <v>70.328999999999994</v>
      </c>
      <c r="O52" s="6">
        <v>114.37439999999999</v>
      </c>
      <c r="P52" s="6">
        <v>44.712299999999999</v>
      </c>
      <c r="Q52" s="6">
        <v>67.944000000000003</v>
      </c>
      <c r="R52" s="6">
        <v>69.128700000000009</v>
      </c>
      <c r="S52" s="6"/>
      <c r="T52" s="6">
        <v>1.58</v>
      </c>
      <c r="U52" s="6">
        <v>1.66</v>
      </c>
      <c r="V52" s="6">
        <v>1.6</v>
      </c>
      <c r="W52" s="6">
        <v>1.58</v>
      </c>
      <c r="X52" s="26"/>
      <c r="Y52" s="26">
        <v>26.076499999999999</v>
      </c>
    </row>
    <row r="53" spans="1:25" x14ac:dyDescent="0.25">
      <c r="A53" s="5" t="s">
        <v>294</v>
      </c>
      <c r="B53" s="6">
        <v>2.91</v>
      </c>
      <c r="C53" s="6">
        <v>3.49</v>
      </c>
      <c r="D53" s="6">
        <v>2.82</v>
      </c>
      <c r="E53" s="6">
        <v>4.18</v>
      </c>
      <c r="F53" s="6">
        <v>3.74</v>
      </c>
      <c r="G53" s="6"/>
      <c r="H53" s="6">
        <v>28.42</v>
      </c>
      <c r="I53" s="6">
        <v>31.6</v>
      </c>
      <c r="J53" s="6">
        <v>15.54</v>
      </c>
      <c r="K53" s="6">
        <v>17.48</v>
      </c>
      <c r="L53" s="6">
        <v>18.02</v>
      </c>
      <c r="M53" s="6"/>
      <c r="N53" s="6">
        <v>82.702200000000005</v>
      </c>
      <c r="O53" s="6">
        <v>110.28400000000001</v>
      </c>
      <c r="P53" s="6">
        <v>43.822799999999994</v>
      </c>
      <c r="Q53" s="6">
        <v>73.066400000000002</v>
      </c>
      <c r="R53" s="6">
        <v>67.394800000000004</v>
      </c>
      <c r="S53" s="6"/>
      <c r="T53" s="6">
        <v>1.66</v>
      </c>
      <c r="U53" s="6">
        <v>1.72</v>
      </c>
      <c r="V53" s="6">
        <v>1.75</v>
      </c>
      <c r="W53" s="6">
        <v>1.66</v>
      </c>
      <c r="X53" s="26"/>
      <c r="Y53" s="26">
        <v>19.769300000000001</v>
      </c>
    </row>
    <row r="54" spans="1:25" x14ac:dyDescent="0.25">
      <c r="A54" s="5" t="s">
        <v>296</v>
      </c>
      <c r="B54" s="6">
        <v>2.93</v>
      </c>
      <c r="C54" s="6">
        <v>3.5</v>
      </c>
      <c r="D54" s="6">
        <v>2.6</v>
      </c>
      <c r="E54" s="6">
        <v>3.79</v>
      </c>
      <c r="F54" s="6">
        <v>3.49</v>
      </c>
      <c r="G54" s="6"/>
      <c r="H54" s="6">
        <v>26.59</v>
      </c>
      <c r="I54" s="6">
        <v>30.33</v>
      </c>
      <c r="J54" s="6">
        <v>16.36</v>
      </c>
      <c r="K54" s="6">
        <v>17.170000000000002</v>
      </c>
      <c r="L54" s="6">
        <v>19.18</v>
      </c>
      <c r="M54" s="6"/>
      <c r="N54" s="6">
        <v>77.90870000000001</v>
      </c>
      <c r="O54" s="6">
        <v>106.155</v>
      </c>
      <c r="P54" s="6">
        <v>42.536000000000001</v>
      </c>
      <c r="Q54" s="6">
        <v>65.074300000000008</v>
      </c>
      <c r="R54" s="6">
        <v>66.938200000000009</v>
      </c>
      <c r="S54" s="6"/>
      <c r="T54" s="6">
        <v>1.71</v>
      </c>
      <c r="U54" s="6">
        <v>1.75</v>
      </c>
      <c r="V54" s="6">
        <v>1.81</v>
      </c>
      <c r="W54" s="6">
        <v>1.74</v>
      </c>
      <c r="X54" s="26"/>
      <c r="Y54" s="26">
        <v>18.123000000000001</v>
      </c>
    </row>
    <row r="55" spans="1:25" x14ac:dyDescent="0.25">
      <c r="A55" s="5" t="s">
        <v>300</v>
      </c>
      <c r="B55" s="6">
        <v>3.38</v>
      </c>
      <c r="C55" s="6">
        <v>3.5</v>
      </c>
      <c r="D55" s="6">
        <v>2.57</v>
      </c>
      <c r="E55" s="6">
        <v>3.27</v>
      </c>
      <c r="F55" s="6">
        <v>3.15</v>
      </c>
      <c r="G55" s="6"/>
      <c r="H55" s="6">
        <v>24.96</v>
      </c>
      <c r="I55" s="6">
        <v>28.31</v>
      </c>
      <c r="J55" s="6">
        <v>17.149999999999999</v>
      </c>
      <c r="K55" s="6">
        <v>16.510000000000002</v>
      </c>
      <c r="L55" s="6">
        <v>19.309999999999999</v>
      </c>
      <c r="M55" s="6"/>
      <c r="N55" s="6">
        <v>84.364800000000002</v>
      </c>
      <c r="O55" s="6">
        <v>99.084999999999994</v>
      </c>
      <c r="P55" s="6">
        <v>44.075499999999991</v>
      </c>
      <c r="Q55" s="6">
        <v>53.987700000000004</v>
      </c>
      <c r="R55" s="6">
        <v>60.826499999999996</v>
      </c>
      <c r="S55" s="6"/>
      <c r="T55" s="6">
        <v>1.79</v>
      </c>
      <c r="U55" s="6">
        <v>1.77</v>
      </c>
      <c r="V55" s="6">
        <v>1.89</v>
      </c>
      <c r="W55" s="6">
        <v>1.88</v>
      </c>
      <c r="X55" s="26"/>
      <c r="Y55" s="26">
        <v>16.522099999999998</v>
      </c>
    </row>
    <row r="56" spans="1:25" x14ac:dyDescent="0.25">
      <c r="A56" s="5" t="s">
        <v>302</v>
      </c>
      <c r="B56" s="6">
        <v>3.13</v>
      </c>
      <c r="C56" s="6">
        <v>3.65</v>
      </c>
      <c r="D56" s="6">
        <v>2.67</v>
      </c>
      <c r="E56" s="6">
        <v>3.56</v>
      </c>
      <c r="F56" s="6">
        <v>3.06</v>
      </c>
      <c r="G56" s="6"/>
      <c r="H56" s="6">
        <v>23.04</v>
      </c>
      <c r="I56" s="6">
        <v>27.47</v>
      </c>
      <c r="J56" s="6">
        <v>16.7</v>
      </c>
      <c r="K56" s="6">
        <v>17.7</v>
      </c>
      <c r="L56" s="6">
        <v>18</v>
      </c>
      <c r="M56" s="6"/>
      <c r="N56" s="6">
        <v>72.115200000000002</v>
      </c>
      <c r="O56" s="6">
        <v>100.26549999999999</v>
      </c>
      <c r="P56" s="6">
        <v>44.588999999999999</v>
      </c>
      <c r="Q56" s="6">
        <v>63.012</v>
      </c>
      <c r="R56" s="6">
        <v>55.08</v>
      </c>
      <c r="S56" s="6"/>
      <c r="T56" s="6">
        <v>1.84</v>
      </c>
      <c r="U56" s="6">
        <v>1.8</v>
      </c>
      <c r="V56" s="6">
        <v>2</v>
      </c>
      <c r="W56" s="6">
        <v>1.98</v>
      </c>
      <c r="X56" s="26"/>
      <c r="Y56" s="26">
        <v>17.253299999999999</v>
      </c>
    </row>
    <row r="57" spans="1:25" x14ac:dyDescent="0.25">
      <c r="A57" s="5" t="s">
        <v>306</v>
      </c>
      <c r="B57" s="6">
        <v>2.96</v>
      </c>
      <c r="C57" s="6">
        <v>3.71</v>
      </c>
      <c r="D57" s="6">
        <v>2.57</v>
      </c>
      <c r="E57" s="6">
        <v>3.63</v>
      </c>
      <c r="F57" s="6">
        <v>2.9</v>
      </c>
      <c r="G57" s="6"/>
      <c r="H57" s="6">
        <v>19.8</v>
      </c>
      <c r="I57" s="6">
        <v>24.38</v>
      </c>
      <c r="J57" s="6">
        <v>16.510000000000002</v>
      </c>
      <c r="K57" s="6">
        <v>16.739999999999998</v>
      </c>
      <c r="L57" s="6">
        <v>18.32</v>
      </c>
      <c r="M57" s="6"/>
      <c r="N57" s="6">
        <v>58.608000000000004</v>
      </c>
      <c r="O57" s="6">
        <v>90.449799999999996</v>
      </c>
      <c r="P57" s="6">
        <v>42.430700000000002</v>
      </c>
      <c r="Q57" s="6">
        <v>60.766199999999991</v>
      </c>
      <c r="R57" s="6">
        <v>53.128</v>
      </c>
      <c r="S57" s="6"/>
      <c r="T57" s="6">
        <v>1.75</v>
      </c>
      <c r="U57" s="6">
        <v>1.97</v>
      </c>
      <c r="V57" s="6">
        <v>1.98</v>
      </c>
      <c r="W57" s="6">
        <v>1.76</v>
      </c>
      <c r="X57" s="26"/>
      <c r="Y57" s="26">
        <v>12.120799999999999</v>
      </c>
    </row>
    <row r="58" spans="1:25" x14ac:dyDescent="0.25">
      <c r="A58" s="27" t="s">
        <v>274</v>
      </c>
    </row>
    <row r="59" spans="1:25" x14ac:dyDescent="0.25">
      <c r="A59" s="23"/>
    </row>
    <row r="60" spans="1:25" x14ac:dyDescent="0.25">
      <c r="A60" s="23"/>
    </row>
    <row r="61" spans="1:25" x14ac:dyDescent="0.25">
      <c r="A61" s="23"/>
    </row>
    <row r="62" spans="1:25" x14ac:dyDescent="0.25">
      <c r="A62" s="23"/>
    </row>
    <row r="63" spans="1:25" x14ac:dyDescent="0.25">
      <c r="A63" s="23"/>
    </row>
    <row r="64" spans="1:25" x14ac:dyDescent="0.25">
      <c r="A64" s="23"/>
    </row>
    <row r="65" spans="1:1" x14ac:dyDescent="0.25">
      <c r="A65" s="23"/>
    </row>
    <row r="66" spans="1:1" x14ac:dyDescent="0.25">
      <c r="A66" s="23"/>
    </row>
    <row r="67" spans="1:1" x14ac:dyDescent="0.25">
      <c r="A67" s="23"/>
    </row>
    <row r="68" spans="1:1" x14ac:dyDescent="0.25">
      <c r="A68" s="23"/>
    </row>
    <row r="69" spans="1:1" x14ac:dyDescent="0.25">
      <c r="A69" s="23"/>
    </row>
    <row r="70" spans="1:1" x14ac:dyDescent="0.25">
      <c r="A70" s="23"/>
    </row>
    <row r="71" spans="1:1" x14ac:dyDescent="0.25">
      <c r="A71" s="23"/>
    </row>
    <row r="72" spans="1:1" x14ac:dyDescent="0.25">
      <c r="A72" s="23"/>
    </row>
    <row r="73" spans="1:1" x14ac:dyDescent="0.25">
      <c r="A73" s="23"/>
    </row>
    <row r="74" spans="1:1" x14ac:dyDescent="0.25">
      <c r="A74" s="23"/>
    </row>
    <row r="75" spans="1:1" x14ac:dyDescent="0.25">
      <c r="A75" s="23"/>
    </row>
    <row r="76" spans="1:1" x14ac:dyDescent="0.25">
      <c r="A76" s="23"/>
    </row>
    <row r="77" spans="1:1" x14ac:dyDescent="0.25">
      <c r="A77" s="23"/>
    </row>
    <row r="78" spans="1:1" x14ac:dyDescent="0.25">
      <c r="A78" s="23"/>
    </row>
    <row r="79" spans="1:1" x14ac:dyDescent="0.25">
      <c r="A79" s="23"/>
    </row>
    <row r="80" spans="1:1" x14ac:dyDescent="0.25">
      <c r="A80" s="23"/>
    </row>
    <row r="81" spans="1:1" x14ac:dyDescent="0.25">
      <c r="A81" s="23"/>
    </row>
    <row r="82" spans="1:1" x14ac:dyDescent="0.25">
      <c r="A82" s="23"/>
    </row>
    <row r="83" spans="1:1" x14ac:dyDescent="0.25">
      <c r="A83" s="23"/>
    </row>
    <row r="84" spans="1:1" x14ac:dyDescent="0.25">
      <c r="A84" s="23"/>
    </row>
    <row r="85" spans="1:1" x14ac:dyDescent="0.25">
      <c r="A85" s="23"/>
    </row>
    <row r="86" spans="1:1" x14ac:dyDescent="0.25">
      <c r="A86" s="23"/>
    </row>
    <row r="87" spans="1:1" x14ac:dyDescent="0.25">
      <c r="A87" s="23"/>
    </row>
    <row r="88" spans="1:1" x14ac:dyDescent="0.25">
      <c r="A88" s="23"/>
    </row>
    <row r="89" spans="1:1" x14ac:dyDescent="0.25">
      <c r="A89" s="23"/>
    </row>
    <row r="90" spans="1:1" x14ac:dyDescent="0.25">
      <c r="A90" s="23"/>
    </row>
    <row r="91" spans="1:1" x14ac:dyDescent="0.25">
      <c r="A91" s="23"/>
    </row>
    <row r="92" spans="1:1" x14ac:dyDescent="0.25">
      <c r="A92" s="23"/>
    </row>
    <row r="93" spans="1:1" x14ac:dyDescent="0.25">
      <c r="A93" s="23"/>
    </row>
    <row r="94" spans="1:1" x14ac:dyDescent="0.25">
      <c r="A94" s="23"/>
    </row>
    <row r="95" spans="1:1" x14ac:dyDescent="0.25">
      <c r="A95" s="23"/>
    </row>
    <row r="96" spans="1:1" x14ac:dyDescent="0.25">
      <c r="A96" s="23"/>
    </row>
    <row r="97" spans="1:1" x14ac:dyDescent="0.25">
      <c r="A97" s="23"/>
    </row>
    <row r="98" spans="1:1" x14ac:dyDescent="0.25">
      <c r="A98" s="23"/>
    </row>
    <row r="99" spans="1:1" x14ac:dyDescent="0.25">
      <c r="A99" s="23"/>
    </row>
    <row r="100" spans="1:1" x14ac:dyDescent="0.25">
      <c r="A100" s="23"/>
    </row>
    <row r="101" spans="1:1" x14ac:dyDescent="0.25">
      <c r="A101" s="23"/>
    </row>
    <row r="102" spans="1:1" x14ac:dyDescent="0.25">
      <c r="A102" s="23"/>
    </row>
    <row r="103" spans="1:1" x14ac:dyDescent="0.25">
      <c r="A103" s="23"/>
    </row>
    <row r="104" spans="1:1" x14ac:dyDescent="0.25">
      <c r="A104" s="23"/>
    </row>
    <row r="105" spans="1:1" x14ac:dyDescent="0.25">
      <c r="A105" s="23"/>
    </row>
    <row r="106" spans="1:1" x14ac:dyDescent="0.25">
      <c r="A106" s="23"/>
    </row>
    <row r="107" spans="1:1" x14ac:dyDescent="0.25">
      <c r="A107" s="23"/>
    </row>
    <row r="108" spans="1:1" x14ac:dyDescent="0.25">
      <c r="A108" s="23"/>
    </row>
    <row r="109" spans="1:1" x14ac:dyDescent="0.25">
      <c r="A109" s="23"/>
    </row>
    <row r="110" spans="1:1" x14ac:dyDescent="0.25">
      <c r="A110" s="23"/>
    </row>
    <row r="111" spans="1:1" x14ac:dyDescent="0.25">
      <c r="A111" s="23"/>
    </row>
    <row r="112" spans="1:1" x14ac:dyDescent="0.25">
      <c r="A112" s="23"/>
    </row>
    <row r="113" spans="1:1" x14ac:dyDescent="0.25">
      <c r="A113" s="23"/>
    </row>
    <row r="114" spans="1:1" x14ac:dyDescent="0.25">
      <c r="A114" s="23"/>
    </row>
    <row r="115" spans="1:1" x14ac:dyDescent="0.25">
      <c r="A115" s="23"/>
    </row>
    <row r="116" spans="1:1" x14ac:dyDescent="0.25">
      <c r="A116" s="23"/>
    </row>
    <row r="117" spans="1:1" x14ac:dyDescent="0.25">
      <c r="A117" s="23"/>
    </row>
    <row r="118" spans="1:1" x14ac:dyDescent="0.25">
      <c r="A118" s="23"/>
    </row>
    <row r="119" spans="1:1" x14ac:dyDescent="0.25">
      <c r="A119" s="23"/>
    </row>
    <row r="120" spans="1:1" x14ac:dyDescent="0.25">
      <c r="A120" s="23"/>
    </row>
    <row r="121" spans="1:1" x14ac:dyDescent="0.25">
      <c r="A121" s="23"/>
    </row>
    <row r="122" spans="1:1" x14ac:dyDescent="0.25">
      <c r="A122" s="23"/>
    </row>
    <row r="123" spans="1:1" x14ac:dyDescent="0.25">
      <c r="A123" s="23"/>
    </row>
    <row r="124" spans="1:1" x14ac:dyDescent="0.25">
      <c r="A124" s="23"/>
    </row>
    <row r="125" spans="1:1" x14ac:dyDescent="0.25">
      <c r="A125" s="23"/>
    </row>
    <row r="126" spans="1:1" x14ac:dyDescent="0.25">
      <c r="A126" s="23"/>
    </row>
    <row r="127" spans="1:1" x14ac:dyDescent="0.25">
      <c r="A127" s="23"/>
    </row>
    <row r="128" spans="1:1" x14ac:dyDescent="0.25">
      <c r="A128" s="23"/>
    </row>
    <row r="129" spans="1:1" x14ac:dyDescent="0.25">
      <c r="A129" s="23"/>
    </row>
    <row r="130" spans="1:1" x14ac:dyDescent="0.25">
      <c r="A130" s="23"/>
    </row>
    <row r="131" spans="1:1" x14ac:dyDescent="0.25">
      <c r="A131" s="23"/>
    </row>
    <row r="132" spans="1:1" x14ac:dyDescent="0.25">
      <c r="A132" s="23"/>
    </row>
    <row r="133" spans="1:1" x14ac:dyDescent="0.25">
      <c r="A133" s="23"/>
    </row>
    <row r="134" spans="1:1" x14ac:dyDescent="0.25">
      <c r="A134" s="23"/>
    </row>
    <row r="135" spans="1:1" x14ac:dyDescent="0.25">
      <c r="A135" s="23"/>
    </row>
    <row r="136" spans="1:1" x14ac:dyDescent="0.25">
      <c r="A136" s="23"/>
    </row>
    <row r="137" spans="1:1" x14ac:dyDescent="0.25">
      <c r="A137" s="23"/>
    </row>
    <row r="138" spans="1:1" x14ac:dyDescent="0.25">
      <c r="A138" s="23"/>
    </row>
    <row r="139" spans="1:1" x14ac:dyDescent="0.25">
      <c r="A139" s="23"/>
    </row>
    <row r="140" spans="1:1" x14ac:dyDescent="0.25">
      <c r="A140" s="23"/>
    </row>
    <row r="141" spans="1:1" x14ac:dyDescent="0.25">
      <c r="A141" s="23"/>
    </row>
    <row r="142" spans="1:1" x14ac:dyDescent="0.25">
      <c r="A142" s="23"/>
    </row>
    <row r="143" spans="1:1" x14ac:dyDescent="0.25">
      <c r="A143" s="23"/>
    </row>
    <row r="144" spans="1:1" x14ac:dyDescent="0.25">
      <c r="A144" s="23"/>
    </row>
    <row r="145" spans="1:1" x14ac:dyDescent="0.25">
      <c r="A145" s="23"/>
    </row>
    <row r="146" spans="1:1" x14ac:dyDescent="0.25">
      <c r="A146" s="23"/>
    </row>
    <row r="147" spans="1:1" x14ac:dyDescent="0.25">
      <c r="A147" s="23"/>
    </row>
    <row r="148" spans="1:1" x14ac:dyDescent="0.25">
      <c r="A148" s="23"/>
    </row>
    <row r="149" spans="1:1" x14ac:dyDescent="0.25">
      <c r="A149" s="23"/>
    </row>
    <row r="150" spans="1:1" x14ac:dyDescent="0.25">
      <c r="A150" s="23"/>
    </row>
    <row r="151" spans="1:1" x14ac:dyDescent="0.25">
      <c r="A151" s="23"/>
    </row>
    <row r="152" spans="1:1" x14ac:dyDescent="0.25">
      <c r="A152" s="23"/>
    </row>
    <row r="153" spans="1:1" x14ac:dyDescent="0.25">
      <c r="A153" s="23"/>
    </row>
    <row r="154" spans="1:1" x14ac:dyDescent="0.25">
      <c r="A154" s="23"/>
    </row>
    <row r="155" spans="1:1" x14ac:dyDescent="0.25">
      <c r="A155" s="23"/>
    </row>
    <row r="156" spans="1:1" x14ac:dyDescent="0.25">
      <c r="A156" s="23"/>
    </row>
    <row r="157" spans="1:1" x14ac:dyDescent="0.25">
      <c r="A157" s="23"/>
    </row>
    <row r="158" spans="1:1" x14ac:dyDescent="0.25">
      <c r="A158" s="23"/>
    </row>
    <row r="159" spans="1:1" x14ac:dyDescent="0.25">
      <c r="A159" s="23"/>
    </row>
    <row r="160" spans="1:1" x14ac:dyDescent="0.25">
      <c r="A160" s="23"/>
    </row>
    <row r="161" spans="1:1" x14ac:dyDescent="0.25">
      <c r="A161" s="23"/>
    </row>
    <row r="162" spans="1:1" x14ac:dyDescent="0.25">
      <c r="A162" s="23"/>
    </row>
    <row r="163" spans="1:1" x14ac:dyDescent="0.25">
      <c r="A163" s="23"/>
    </row>
    <row r="164" spans="1:1" x14ac:dyDescent="0.25">
      <c r="A164" s="23"/>
    </row>
    <row r="165" spans="1:1" x14ac:dyDescent="0.25">
      <c r="A165" s="23"/>
    </row>
    <row r="166" spans="1:1" x14ac:dyDescent="0.25">
      <c r="A166" s="23"/>
    </row>
    <row r="167" spans="1:1" x14ac:dyDescent="0.25">
      <c r="A167" s="23"/>
    </row>
    <row r="168" spans="1:1" x14ac:dyDescent="0.25">
      <c r="A168" s="23"/>
    </row>
    <row r="169" spans="1:1" x14ac:dyDescent="0.25">
      <c r="A169" s="23"/>
    </row>
    <row r="170" spans="1:1" x14ac:dyDescent="0.25">
      <c r="A170" s="23"/>
    </row>
    <row r="171" spans="1:1" x14ac:dyDescent="0.25">
      <c r="A171" s="23"/>
    </row>
    <row r="172" spans="1:1" x14ac:dyDescent="0.25">
      <c r="A172" s="23"/>
    </row>
    <row r="173" spans="1:1" x14ac:dyDescent="0.25">
      <c r="A173" s="23"/>
    </row>
    <row r="174" spans="1:1" x14ac:dyDescent="0.25">
      <c r="A174" s="23"/>
    </row>
    <row r="175" spans="1:1" x14ac:dyDescent="0.25">
      <c r="A175" s="23"/>
    </row>
    <row r="176" spans="1:1" x14ac:dyDescent="0.25">
      <c r="A176" s="23"/>
    </row>
    <row r="177" spans="1:1" x14ac:dyDescent="0.25">
      <c r="A177" s="23"/>
    </row>
    <row r="178" spans="1:1" x14ac:dyDescent="0.25">
      <c r="A178" s="23"/>
    </row>
    <row r="179" spans="1:1" x14ac:dyDescent="0.25">
      <c r="A179" s="23"/>
    </row>
    <row r="180" spans="1:1" x14ac:dyDescent="0.25">
      <c r="A180" s="23"/>
    </row>
    <row r="181" spans="1:1" x14ac:dyDescent="0.25">
      <c r="A181" s="23"/>
    </row>
    <row r="182" spans="1:1" x14ac:dyDescent="0.25">
      <c r="A182" s="23"/>
    </row>
    <row r="183" spans="1:1" x14ac:dyDescent="0.25">
      <c r="A183" s="23"/>
    </row>
    <row r="184" spans="1:1" x14ac:dyDescent="0.25">
      <c r="A184" s="23"/>
    </row>
    <row r="185" spans="1:1" x14ac:dyDescent="0.25">
      <c r="A185" s="23"/>
    </row>
    <row r="186" spans="1:1" x14ac:dyDescent="0.25">
      <c r="A186" s="23"/>
    </row>
    <row r="187" spans="1:1" x14ac:dyDescent="0.25">
      <c r="A187" s="23"/>
    </row>
    <row r="188" spans="1:1" x14ac:dyDescent="0.25">
      <c r="A188" s="23"/>
    </row>
    <row r="189" spans="1:1" x14ac:dyDescent="0.25">
      <c r="A189" s="23"/>
    </row>
    <row r="190" spans="1:1" x14ac:dyDescent="0.25">
      <c r="A190" s="23"/>
    </row>
    <row r="191" spans="1:1" x14ac:dyDescent="0.25">
      <c r="A191" s="23"/>
    </row>
    <row r="192" spans="1:1" x14ac:dyDescent="0.25">
      <c r="A192" s="23"/>
    </row>
    <row r="193" spans="1:1" x14ac:dyDescent="0.25">
      <c r="A193" s="23"/>
    </row>
    <row r="194" spans="1:1" x14ac:dyDescent="0.25">
      <c r="A194" s="23"/>
    </row>
    <row r="195" spans="1:1" x14ac:dyDescent="0.25">
      <c r="A195" s="23"/>
    </row>
    <row r="196" spans="1:1" x14ac:dyDescent="0.25">
      <c r="A196" s="23"/>
    </row>
    <row r="197" spans="1:1" x14ac:dyDescent="0.25">
      <c r="A197" s="23"/>
    </row>
    <row r="198" spans="1:1" x14ac:dyDescent="0.25">
      <c r="A198" s="23"/>
    </row>
    <row r="199" spans="1:1" x14ac:dyDescent="0.25">
      <c r="A199" s="23"/>
    </row>
    <row r="200" spans="1:1" x14ac:dyDescent="0.25">
      <c r="A200" s="23"/>
    </row>
    <row r="201" spans="1:1" x14ac:dyDescent="0.25">
      <c r="A201" s="23"/>
    </row>
    <row r="202" spans="1:1" x14ac:dyDescent="0.25">
      <c r="A202" s="23"/>
    </row>
    <row r="203" spans="1:1" x14ac:dyDescent="0.25">
      <c r="A203" s="23"/>
    </row>
    <row r="204" spans="1:1" x14ac:dyDescent="0.25">
      <c r="A204" s="23"/>
    </row>
    <row r="205" spans="1:1" x14ac:dyDescent="0.25">
      <c r="A205" s="23"/>
    </row>
    <row r="206" spans="1:1" x14ac:dyDescent="0.25">
      <c r="A206" s="23"/>
    </row>
    <row r="207" spans="1:1" x14ac:dyDescent="0.25">
      <c r="A207" s="23"/>
    </row>
    <row r="208" spans="1:1" x14ac:dyDescent="0.25">
      <c r="A208" s="23"/>
    </row>
    <row r="209" spans="1:1" x14ac:dyDescent="0.25">
      <c r="A209" s="23"/>
    </row>
    <row r="210" spans="1:1" x14ac:dyDescent="0.25">
      <c r="A210" s="23"/>
    </row>
    <row r="211" spans="1:1" x14ac:dyDescent="0.25">
      <c r="A211" s="23"/>
    </row>
    <row r="212" spans="1:1" x14ac:dyDescent="0.25">
      <c r="A212" s="23"/>
    </row>
    <row r="213" spans="1:1" x14ac:dyDescent="0.25">
      <c r="A213" s="23"/>
    </row>
    <row r="214" spans="1:1" x14ac:dyDescent="0.25">
      <c r="A214" s="23"/>
    </row>
    <row r="215" spans="1:1" x14ac:dyDescent="0.25">
      <c r="A215" s="23"/>
    </row>
    <row r="216" spans="1:1" x14ac:dyDescent="0.25">
      <c r="A216" s="23"/>
    </row>
    <row r="217" spans="1:1" x14ac:dyDescent="0.25">
      <c r="A217" s="23"/>
    </row>
    <row r="218" spans="1:1" x14ac:dyDescent="0.25">
      <c r="A218" s="23"/>
    </row>
    <row r="219" spans="1:1" x14ac:dyDescent="0.25">
      <c r="A219" s="23"/>
    </row>
    <row r="220" spans="1:1" x14ac:dyDescent="0.25">
      <c r="A220" s="23"/>
    </row>
    <row r="221" spans="1:1" x14ac:dyDescent="0.25">
      <c r="A221" s="23"/>
    </row>
    <row r="222" spans="1:1" x14ac:dyDescent="0.25">
      <c r="A222" s="23"/>
    </row>
    <row r="223" spans="1:1" x14ac:dyDescent="0.25">
      <c r="A223" s="23"/>
    </row>
    <row r="224" spans="1:1" x14ac:dyDescent="0.25">
      <c r="A224" s="23"/>
    </row>
    <row r="225" spans="1:1" x14ac:dyDescent="0.25">
      <c r="A225" s="23"/>
    </row>
    <row r="226" spans="1:1" x14ac:dyDescent="0.25">
      <c r="A226" s="23"/>
    </row>
    <row r="227" spans="1:1" x14ac:dyDescent="0.25">
      <c r="A227" s="23"/>
    </row>
    <row r="228" spans="1:1" x14ac:dyDescent="0.25">
      <c r="A228" s="23"/>
    </row>
    <row r="229" spans="1:1" x14ac:dyDescent="0.25">
      <c r="A229" s="23"/>
    </row>
    <row r="230" spans="1:1" x14ac:dyDescent="0.25">
      <c r="A230" s="23"/>
    </row>
    <row r="231" spans="1:1" x14ac:dyDescent="0.25">
      <c r="A231" s="23"/>
    </row>
    <row r="232" spans="1:1" x14ac:dyDescent="0.25">
      <c r="A232" s="23"/>
    </row>
    <row r="233" spans="1:1" x14ac:dyDescent="0.25">
      <c r="A233" s="23"/>
    </row>
    <row r="234" spans="1:1" x14ac:dyDescent="0.25">
      <c r="A234" s="23"/>
    </row>
    <row r="235" spans="1:1" x14ac:dyDescent="0.25">
      <c r="A235" s="23"/>
    </row>
    <row r="236" spans="1:1" x14ac:dyDescent="0.25">
      <c r="A236" s="23"/>
    </row>
    <row r="237" spans="1:1" x14ac:dyDescent="0.25">
      <c r="A237" s="23"/>
    </row>
    <row r="238" spans="1:1" x14ac:dyDescent="0.25">
      <c r="A238" s="23"/>
    </row>
    <row r="239" spans="1:1" x14ac:dyDescent="0.25">
      <c r="A239" s="23"/>
    </row>
    <row r="240" spans="1:1" x14ac:dyDescent="0.25">
      <c r="A240" s="23"/>
    </row>
    <row r="241" spans="1:1" x14ac:dyDescent="0.25">
      <c r="A241" s="23"/>
    </row>
    <row r="242" spans="1:1" x14ac:dyDescent="0.25">
      <c r="A242" s="23"/>
    </row>
    <row r="243" spans="1:1" x14ac:dyDescent="0.25">
      <c r="A243" s="23"/>
    </row>
    <row r="244" spans="1:1" x14ac:dyDescent="0.25">
      <c r="A244" s="23"/>
    </row>
    <row r="245" spans="1:1" x14ac:dyDescent="0.25">
      <c r="A245" s="23"/>
    </row>
    <row r="246" spans="1:1" x14ac:dyDescent="0.25">
      <c r="A246" s="23"/>
    </row>
    <row r="247" spans="1:1" x14ac:dyDescent="0.25">
      <c r="A247" s="23"/>
    </row>
    <row r="248" spans="1:1" x14ac:dyDescent="0.25">
      <c r="A248" s="23"/>
    </row>
    <row r="249" spans="1:1" x14ac:dyDescent="0.25">
      <c r="A249" s="23"/>
    </row>
    <row r="250" spans="1:1" x14ac:dyDescent="0.25">
      <c r="A250" s="23"/>
    </row>
    <row r="251" spans="1:1" x14ac:dyDescent="0.25">
      <c r="A251" s="23"/>
    </row>
    <row r="252" spans="1:1" x14ac:dyDescent="0.25">
      <c r="A252" s="23"/>
    </row>
    <row r="253" spans="1:1" x14ac:dyDescent="0.25">
      <c r="A253" s="23"/>
    </row>
    <row r="254" spans="1:1" x14ac:dyDescent="0.25">
      <c r="A254" s="23"/>
    </row>
    <row r="255" spans="1:1" x14ac:dyDescent="0.25">
      <c r="A255" s="23"/>
    </row>
    <row r="256" spans="1:1" x14ac:dyDescent="0.25">
      <c r="A256" s="23"/>
    </row>
    <row r="257" spans="1:1" x14ac:dyDescent="0.25">
      <c r="A257" s="23"/>
    </row>
    <row r="258" spans="1:1" x14ac:dyDescent="0.25">
      <c r="A258" s="23"/>
    </row>
    <row r="259" spans="1:1" x14ac:dyDescent="0.25">
      <c r="A259" s="23"/>
    </row>
    <row r="260" spans="1:1" x14ac:dyDescent="0.25">
      <c r="A260" s="23"/>
    </row>
    <row r="261" spans="1:1" x14ac:dyDescent="0.25">
      <c r="A261" s="23"/>
    </row>
    <row r="262" spans="1:1" x14ac:dyDescent="0.25">
      <c r="A262" s="23"/>
    </row>
    <row r="263" spans="1:1" x14ac:dyDescent="0.25">
      <c r="A263" s="23"/>
    </row>
    <row r="264" spans="1:1" x14ac:dyDescent="0.25">
      <c r="A264" s="23"/>
    </row>
    <row r="265" spans="1:1" x14ac:dyDescent="0.25">
      <c r="A265" s="23"/>
    </row>
    <row r="266" spans="1:1" x14ac:dyDescent="0.25">
      <c r="A266" s="23"/>
    </row>
    <row r="267" spans="1:1" x14ac:dyDescent="0.25">
      <c r="A267" s="23"/>
    </row>
    <row r="268" spans="1:1" x14ac:dyDescent="0.25">
      <c r="A268" s="23"/>
    </row>
    <row r="269" spans="1:1" x14ac:dyDescent="0.25">
      <c r="A269" s="23"/>
    </row>
    <row r="270" spans="1:1" x14ac:dyDescent="0.25">
      <c r="A270" s="23"/>
    </row>
    <row r="271" spans="1:1" x14ac:dyDescent="0.25">
      <c r="A271" s="23"/>
    </row>
    <row r="272" spans="1:1" x14ac:dyDescent="0.25">
      <c r="A272" s="23"/>
    </row>
    <row r="273" spans="1:1" x14ac:dyDescent="0.25">
      <c r="A273" s="23"/>
    </row>
    <row r="274" spans="1:1" x14ac:dyDescent="0.25">
      <c r="A274" s="23"/>
    </row>
    <row r="275" spans="1:1" x14ac:dyDescent="0.25">
      <c r="A275" s="23"/>
    </row>
    <row r="276" spans="1:1" x14ac:dyDescent="0.25">
      <c r="A276" s="23"/>
    </row>
    <row r="277" spans="1:1" x14ac:dyDescent="0.25">
      <c r="A277" s="23"/>
    </row>
    <row r="278" spans="1:1" x14ac:dyDescent="0.25">
      <c r="A278" s="23"/>
    </row>
    <row r="279" spans="1:1" x14ac:dyDescent="0.25">
      <c r="A279" s="23"/>
    </row>
    <row r="280" spans="1:1" x14ac:dyDescent="0.25">
      <c r="A280" s="23"/>
    </row>
    <row r="281" spans="1:1" x14ac:dyDescent="0.25">
      <c r="A281" s="23"/>
    </row>
    <row r="282" spans="1:1" x14ac:dyDescent="0.25">
      <c r="A282" s="23"/>
    </row>
    <row r="283" spans="1:1" x14ac:dyDescent="0.25">
      <c r="A283" s="23"/>
    </row>
    <row r="284" spans="1:1" x14ac:dyDescent="0.25">
      <c r="A284" s="23"/>
    </row>
    <row r="285" spans="1:1" x14ac:dyDescent="0.25">
      <c r="A285" s="23"/>
    </row>
    <row r="286" spans="1:1" x14ac:dyDescent="0.25">
      <c r="A286" s="23"/>
    </row>
    <row r="287" spans="1:1" x14ac:dyDescent="0.25">
      <c r="A287" s="23"/>
    </row>
    <row r="288" spans="1:1" x14ac:dyDescent="0.25">
      <c r="A288" s="23"/>
    </row>
    <row r="289" spans="1:1" x14ac:dyDescent="0.25">
      <c r="A289" s="23"/>
    </row>
    <row r="290" spans="1:1" x14ac:dyDescent="0.25">
      <c r="A290" s="23"/>
    </row>
    <row r="291" spans="1:1" x14ac:dyDescent="0.25">
      <c r="A291" s="23"/>
    </row>
    <row r="292" spans="1:1" x14ac:dyDescent="0.25">
      <c r="A292" s="23"/>
    </row>
    <row r="293" spans="1:1" x14ac:dyDescent="0.25">
      <c r="A293" s="23"/>
    </row>
    <row r="294" spans="1:1" x14ac:dyDescent="0.25">
      <c r="A294" s="23"/>
    </row>
    <row r="295" spans="1:1" x14ac:dyDescent="0.25">
      <c r="A295" s="23"/>
    </row>
    <row r="296" spans="1:1" x14ac:dyDescent="0.25">
      <c r="A296" s="23"/>
    </row>
    <row r="297" spans="1:1" x14ac:dyDescent="0.25">
      <c r="A297" s="23"/>
    </row>
    <row r="298" spans="1:1" x14ac:dyDescent="0.25">
      <c r="A298" s="23"/>
    </row>
    <row r="299" spans="1:1" x14ac:dyDescent="0.25">
      <c r="A299" s="23"/>
    </row>
    <row r="300" spans="1:1" x14ac:dyDescent="0.25">
      <c r="A300" s="23"/>
    </row>
    <row r="301" spans="1:1" x14ac:dyDescent="0.25">
      <c r="A301" s="23"/>
    </row>
    <row r="302" spans="1:1" x14ac:dyDescent="0.25">
      <c r="A302" s="23"/>
    </row>
    <row r="303" spans="1:1" x14ac:dyDescent="0.25">
      <c r="A303" s="23"/>
    </row>
    <row r="304" spans="1:1" x14ac:dyDescent="0.25">
      <c r="A304" s="23"/>
    </row>
    <row r="305" spans="1:1" x14ac:dyDescent="0.25">
      <c r="A305" s="23"/>
    </row>
    <row r="306" spans="1:1" x14ac:dyDescent="0.25">
      <c r="A306" s="23"/>
    </row>
    <row r="307" spans="1:1" x14ac:dyDescent="0.25">
      <c r="A307" s="23"/>
    </row>
    <row r="308" spans="1:1" x14ac:dyDescent="0.25">
      <c r="A308" s="23"/>
    </row>
    <row r="309" spans="1:1" x14ac:dyDescent="0.25">
      <c r="A309" s="23"/>
    </row>
    <row r="310" spans="1:1" x14ac:dyDescent="0.25">
      <c r="A310" s="23"/>
    </row>
    <row r="311" spans="1:1" x14ac:dyDescent="0.25">
      <c r="A311" s="23"/>
    </row>
    <row r="312" spans="1:1" x14ac:dyDescent="0.25">
      <c r="A312" s="23"/>
    </row>
    <row r="313" spans="1:1" x14ac:dyDescent="0.25">
      <c r="A313" s="23"/>
    </row>
    <row r="314" spans="1:1" x14ac:dyDescent="0.25">
      <c r="A314" s="23"/>
    </row>
    <row r="315" spans="1:1" x14ac:dyDescent="0.25">
      <c r="A315" s="23"/>
    </row>
    <row r="316" spans="1:1" x14ac:dyDescent="0.25">
      <c r="A316" s="23"/>
    </row>
    <row r="317" spans="1:1" x14ac:dyDescent="0.25">
      <c r="A317" s="23"/>
    </row>
    <row r="318" spans="1:1" x14ac:dyDescent="0.25">
      <c r="A318" s="23"/>
    </row>
    <row r="319" spans="1:1" x14ac:dyDescent="0.25">
      <c r="A319" s="23"/>
    </row>
    <row r="320" spans="1:1" x14ac:dyDescent="0.25">
      <c r="A320" s="23"/>
    </row>
    <row r="321" spans="1:1" x14ac:dyDescent="0.25">
      <c r="A321" s="23"/>
    </row>
    <row r="322" spans="1:1" x14ac:dyDescent="0.25">
      <c r="A322" s="23"/>
    </row>
    <row r="323" spans="1:1" x14ac:dyDescent="0.25">
      <c r="A323" s="23"/>
    </row>
    <row r="324" spans="1:1" x14ac:dyDescent="0.25">
      <c r="A324" s="23"/>
    </row>
    <row r="325" spans="1:1" x14ac:dyDescent="0.25">
      <c r="A325" s="23"/>
    </row>
    <row r="326" spans="1:1" x14ac:dyDescent="0.25">
      <c r="A326" s="23"/>
    </row>
    <row r="327" spans="1:1" x14ac:dyDescent="0.25">
      <c r="A327" s="23"/>
    </row>
    <row r="328" spans="1:1" x14ac:dyDescent="0.25">
      <c r="A328" s="23"/>
    </row>
    <row r="329" spans="1:1" x14ac:dyDescent="0.25">
      <c r="A329" s="23"/>
    </row>
    <row r="330" spans="1:1" x14ac:dyDescent="0.25">
      <c r="A330" s="23"/>
    </row>
    <row r="331" spans="1:1" x14ac:dyDescent="0.25">
      <c r="A331" s="23"/>
    </row>
    <row r="332" spans="1:1" x14ac:dyDescent="0.25">
      <c r="A332" s="23"/>
    </row>
    <row r="333" spans="1:1" x14ac:dyDescent="0.25">
      <c r="A333" s="23"/>
    </row>
    <row r="334" spans="1:1" x14ac:dyDescent="0.25">
      <c r="A334" s="23"/>
    </row>
    <row r="335" spans="1:1" x14ac:dyDescent="0.25">
      <c r="A335" s="23"/>
    </row>
    <row r="336" spans="1:1" x14ac:dyDescent="0.25">
      <c r="A336" s="23"/>
    </row>
    <row r="337" spans="1:1" x14ac:dyDescent="0.25">
      <c r="A337" s="23"/>
    </row>
    <row r="338" spans="1:1" x14ac:dyDescent="0.25">
      <c r="A338" s="23"/>
    </row>
    <row r="339" spans="1:1" x14ac:dyDescent="0.25">
      <c r="A339" s="23"/>
    </row>
    <row r="340" spans="1:1" x14ac:dyDescent="0.25">
      <c r="A340" s="23"/>
    </row>
    <row r="341" spans="1:1" x14ac:dyDescent="0.25">
      <c r="A341" s="23"/>
    </row>
    <row r="342" spans="1:1" x14ac:dyDescent="0.25">
      <c r="A342" s="23"/>
    </row>
    <row r="343" spans="1:1" x14ac:dyDescent="0.25">
      <c r="A343" s="23"/>
    </row>
    <row r="344" spans="1:1" x14ac:dyDescent="0.25">
      <c r="A344" s="23"/>
    </row>
    <row r="345" spans="1:1" x14ac:dyDescent="0.25">
      <c r="A345" s="23"/>
    </row>
    <row r="346" spans="1:1" x14ac:dyDescent="0.25">
      <c r="A346" s="23"/>
    </row>
    <row r="347" spans="1:1" x14ac:dyDescent="0.25">
      <c r="A347" s="23"/>
    </row>
    <row r="348" spans="1:1" x14ac:dyDescent="0.25">
      <c r="A348" s="23"/>
    </row>
    <row r="349" spans="1:1" x14ac:dyDescent="0.25">
      <c r="A349" s="23"/>
    </row>
    <row r="350" spans="1:1" x14ac:dyDescent="0.25">
      <c r="A350" s="23"/>
    </row>
    <row r="351" spans="1:1" x14ac:dyDescent="0.25">
      <c r="A351" s="23"/>
    </row>
    <row r="352" spans="1:1" x14ac:dyDescent="0.25">
      <c r="A352" s="23"/>
    </row>
    <row r="353" spans="1:1" x14ac:dyDescent="0.25">
      <c r="A353" s="23"/>
    </row>
    <row r="354" spans="1:1" x14ac:dyDescent="0.25">
      <c r="A354" s="23"/>
    </row>
    <row r="355" spans="1:1" x14ac:dyDescent="0.25">
      <c r="A355" s="23"/>
    </row>
    <row r="356" spans="1:1" x14ac:dyDescent="0.25">
      <c r="A356" s="23"/>
    </row>
    <row r="357" spans="1:1" x14ac:dyDescent="0.25">
      <c r="A357" s="23"/>
    </row>
    <row r="358" spans="1:1" x14ac:dyDescent="0.25">
      <c r="A358" s="23"/>
    </row>
    <row r="359" spans="1:1" x14ac:dyDescent="0.25">
      <c r="A359" s="23"/>
    </row>
    <row r="360" spans="1:1" x14ac:dyDescent="0.25">
      <c r="A360" s="23"/>
    </row>
    <row r="361" spans="1:1" x14ac:dyDescent="0.25">
      <c r="A361" s="23"/>
    </row>
    <row r="362" spans="1:1" x14ac:dyDescent="0.25">
      <c r="A362" s="23"/>
    </row>
    <row r="363" spans="1:1" x14ac:dyDescent="0.25">
      <c r="A363" s="23"/>
    </row>
    <row r="364" spans="1:1" x14ac:dyDescent="0.25">
      <c r="A364" s="23"/>
    </row>
    <row r="365" spans="1:1" x14ac:dyDescent="0.25">
      <c r="A365" s="23"/>
    </row>
    <row r="366" spans="1:1" x14ac:dyDescent="0.25">
      <c r="A366" s="23"/>
    </row>
    <row r="367" spans="1:1" x14ac:dyDescent="0.25">
      <c r="A367" s="23"/>
    </row>
    <row r="368" spans="1:1" x14ac:dyDescent="0.25">
      <c r="A368" s="23"/>
    </row>
    <row r="369" spans="1:1" x14ac:dyDescent="0.25">
      <c r="A369" s="23"/>
    </row>
    <row r="370" spans="1:1" x14ac:dyDescent="0.25">
      <c r="A370" s="23"/>
    </row>
    <row r="371" spans="1:1" x14ac:dyDescent="0.25">
      <c r="A371" s="23"/>
    </row>
    <row r="372" spans="1:1" x14ac:dyDescent="0.25">
      <c r="A372" s="23"/>
    </row>
    <row r="373" spans="1:1" x14ac:dyDescent="0.25">
      <c r="A373" s="23"/>
    </row>
    <row r="374" spans="1:1" x14ac:dyDescent="0.25">
      <c r="A374" s="23"/>
    </row>
    <row r="375" spans="1:1" x14ac:dyDescent="0.25">
      <c r="A375" s="23"/>
    </row>
    <row r="376" spans="1:1" x14ac:dyDescent="0.25">
      <c r="A376" s="23"/>
    </row>
    <row r="377" spans="1:1" x14ac:dyDescent="0.25">
      <c r="A377" s="23"/>
    </row>
    <row r="378" spans="1:1" x14ac:dyDescent="0.25">
      <c r="A378" s="23"/>
    </row>
    <row r="379" spans="1:1" x14ac:dyDescent="0.25">
      <c r="A379" s="23"/>
    </row>
    <row r="380" spans="1:1" x14ac:dyDescent="0.25">
      <c r="A380" s="23"/>
    </row>
    <row r="381" spans="1:1" x14ac:dyDescent="0.25">
      <c r="A381" s="23"/>
    </row>
    <row r="382" spans="1:1" x14ac:dyDescent="0.25">
      <c r="A382" s="23"/>
    </row>
    <row r="383" spans="1:1" x14ac:dyDescent="0.25">
      <c r="A383" s="23"/>
    </row>
    <row r="384" spans="1:1" x14ac:dyDescent="0.25">
      <c r="A384" s="23"/>
    </row>
    <row r="385" spans="1:1" x14ac:dyDescent="0.25">
      <c r="A385" s="23"/>
    </row>
    <row r="386" spans="1:1" x14ac:dyDescent="0.25">
      <c r="A386" s="23"/>
    </row>
    <row r="387" spans="1:1" x14ac:dyDescent="0.25">
      <c r="A387" s="23"/>
    </row>
    <row r="388" spans="1:1" x14ac:dyDescent="0.25">
      <c r="A388" s="23"/>
    </row>
    <row r="389" spans="1:1" x14ac:dyDescent="0.25">
      <c r="A389" s="23"/>
    </row>
    <row r="390" spans="1:1" x14ac:dyDescent="0.25">
      <c r="A390" s="23"/>
    </row>
    <row r="391" spans="1:1" x14ac:dyDescent="0.25">
      <c r="A391" s="23"/>
    </row>
    <row r="392" spans="1:1" x14ac:dyDescent="0.25">
      <c r="A392" s="23"/>
    </row>
    <row r="393" spans="1:1" x14ac:dyDescent="0.25">
      <c r="A393" s="23"/>
    </row>
    <row r="394" spans="1:1" x14ac:dyDescent="0.25">
      <c r="A394" s="23"/>
    </row>
    <row r="395" spans="1:1" x14ac:dyDescent="0.25">
      <c r="A395" s="23"/>
    </row>
    <row r="396" spans="1:1" x14ac:dyDescent="0.25">
      <c r="A396" s="23"/>
    </row>
    <row r="397" spans="1:1" x14ac:dyDescent="0.25">
      <c r="A397" s="23"/>
    </row>
    <row r="398" spans="1:1" x14ac:dyDescent="0.25">
      <c r="A398" s="23"/>
    </row>
    <row r="399" spans="1:1" x14ac:dyDescent="0.25">
      <c r="A399" s="23"/>
    </row>
    <row r="400" spans="1:1" x14ac:dyDescent="0.25">
      <c r="A400" s="23"/>
    </row>
    <row r="401" spans="1:1" x14ac:dyDescent="0.25">
      <c r="A401" s="23"/>
    </row>
    <row r="402" spans="1:1" x14ac:dyDescent="0.25">
      <c r="A402" s="23"/>
    </row>
    <row r="403" spans="1:1" x14ac:dyDescent="0.25">
      <c r="A403" s="23"/>
    </row>
    <row r="404" spans="1:1" x14ac:dyDescent="0.25">
      <c r="A404" s="23"/>
    </row>
    <row r="405" spans="1:1" x14ac:dyDescent="0.25">
      <c r="A405" s="23"/>
    </row>
    <row r="406" spans="1:1" x14ac:dyDescent="0.25">
      <c r="A406" s="23"/>
    </row>
    <row r="407" spans="1:1" x14ac:dyDescent="0.25">
      <c r="A407" s="23"/>
    </row>
    <row r="408" spans="1:1" x14ac:dyDescent="0.25">
      <c r="A408" s="23"/>
    </row>
    <row r="409" spans="1:1" x14ac:dyDescent="0.25">
      <c r="A409" s="23"/>
    </row>
    <row r="410" spans="1:1" x14ac:dyDescent="0.25">
      <c r="A410" s="23"/>
    </row>
    <row r="411" spans="1:1" x14ac:dyDescent="0.25">
      <c r="A411" s="23"/>
    </row>
    <row r="412" spans="1:1" x14ac:dyDescent="0.25">
      <c r="A412" s="23"/>
    </row>
    <row r="413" spans="1:1" x14ac:dyDescent="0.25">
      <c r="A413" s="23"/>
    </row>
    <row r="414" spans="1:1" x14ac:dyDescent="0.25">
      <c r="A414" s="23"/>
    </row>
    <row r="415" spans="1:1" x14ac:dyDescent="0.25">
      <c r="A415" s="23"/>
    </row>
    <row r="416" spans="1:1" x14ac:dyDescent="0.25">
      <c r="A416" s="23"/>
    </row>
    <row r="417" spans="1:1" x14ac:dyDescent="0.25">
      <c r="A417" s="23"/>
    </row>
    <row r="418" spans="1:1" x14ac:dyDescent="0.25">
      <c r="A418" s="23"/>
    </row>
    <row r="419" spans="1:1" x14ac:dyDescent="0.25">
      <c r="A419" s="23"/>
    </row>
    <row r="420" spans="1:1" x14ac:dyDescent="0.25">
      <c r="A420" s="23"/>
    </row>
    <row r="421" spans="1:1" x14ac:dyDescent="0.25">
      <c r="A421" s="23"/>
    </row>
    <row r="422" spans="1:1" x14ac:dyDescent="0.25">
      <c r="A422" s="23"/>
    </row>
    <row r="423" spans="1:1" x14ac:dyDescent="0.25">
      <c r="A423" s="23"/>
    </row>
    <row r="424" spans="1:1" x14ac:dyDescent="0.25">
      <c r="A424" s="23"/>
    </row>
    <row r="425" spans="1:1" x14ac:dyDescent="0.25">
      <c r="A425" s="23"/>
    </row>
    <row r="426" spans="1:1" x14ac:dyDescent="0.25">
      <c r="A426" s="23"/>
    </row>
    <row r="427" spans="1:1" x14ac:dyDescent="0.25">
      <c r="A427" s="23"/>
    </row>
    <row r="428" spans="1:1" x14ac:dyDescent="0.25">
      <c r="A428" s="23"/>
    </row>
    <row r="429" spans="1:1" x14ac:dyDescent="0.25">
      <c r="A429" s="23"/>
    </row>
    <row r="430" spans="1:1" x14ac:dyDescent="0.25">
      <c r="A430" s="23"/>
    </row>
    <row r="431" spans="1:1" x14ac:dyDescent="0.25">
      <c r="A431" s="23"/>
    </row>
    <row r="432" spans="1:1" x14ac:dyDescent="0.25">
      <c r="A432" s="23"/>
    </row>
    <row r="433" spans="1:1" x14ac:dyDescent="0.25">
      <c r="A433" s="23"/>
    </row>
    <row r="434" spans="1:1" x14ac:dyDescent="0.25">
      <c r="A434" s="23"/>
    </row>
    <row r="435" spans="1:1" x14ac:dyDescent="0.25">
      <c r="A435" s="23"/>
    </row>
    <row r="436" spans="1:1" x14ac:dyDescent="0.25">
      <c r="A436" s="23"/>
    </row>
    <row r="437" spans="1:1" x14ac:dyDescent="0.25">
      <c r="A437" s="23"/>
    </row>
    <row r="438" spans="1:1" x14ac:dyDescent="0.25">
      <c r="A438" s="23"/>
    </row>
    <row r="439" spans="1:1" x14ac:dyDescent="0.25">
      <c r="A439" s="23"/>
    </row>
    <row r="440" spans="1:1" x14ac:dyDescent="0.25">
      <c r="A440" s="23"/>
    </row>
    <row r="441" spans="1:1" x14ac:dyDescent="0.25">
      <c r="A441" s="23"/>
    </row>
    <row r="442" spans="1:1" x14ac:dyDescent="0.25">
      <c r="A442" s="23"/>
    </row>
    <row r="443" spans="1:1" x14ac:dyDescent="0.25">
      <c r="A443" s="23"/>
    </row>
    <row r="444" spans="1:1" x14ac:dyDescent="0.25">
      <c r="A444" s="23"/>
    </row>
    <row r="445" spans="1:1" x14ac:dyDescent="0.25">
      <c r="A445" s="23"/>
    </row>
    <row r="446" spans="1:1" x14ac:dyDescent="0.25">
      <c r="A446" s="23"/>
    </row>
    <row r="447" spans="1:1" x14ac:dyDescent="0.25">
      <c r="A447" s="23"/>
    </row>
    <row r="448" spans="1:1" x14ac:dyDescent="0.25">
      <c r="A448" s="23"/>
    </row>
    <row r="449" spans="1:1" x14ac:dyDescent="0.25">
      <c r="A449" s="23"/>
    </row>
    <row r="450" spans="1:1" x14ac:dyDescent="0.25">
      <c r="A450" s="23"/>
    </row>
    <row r="451" spans="1:1" x14ac:dyDescent="0.25">
      <c r="A451" s="23"/>
    </row>
    <row r="452" spans="1:1" x14ac:dyDescent="0.25">
      <c r="A452" s="23"/>
    </row>
    <row r="453" spans="1:1" x14ac:dyDescent="0.25">
      <c r="A453" s="23"/>
    </row>
    <row r="454" spans="1:1" x14ac:dyDescent="0.25">
      <c r="A454" s="23"/>
    </row>
    <row r="455" spans="1:1" x14ac:dyDescent="0.25">
      <c r="A455" s="23"/>
    </row>
    <row r="456" spans="1:1" x14ac:dyDescent="0.25">
      <c r="A456" s="23"/>
    </row>
    <row r="457" spans="1:1" x14ac:dyDescent="0.25">
      <c r="A457" s="23"/>
    </row>
    <row r="458" spans="1:1" x14ac:dyDescent="0.25">
      <c r="A458" s="23"/>
    </row>
    <row r="459" spans="1:1" x14ac:dyDescent="0.25">
      <c r="A459" s="23"/>
    </row>
    <row r="460" spans="1:1" x14ac:dyDescent="0.25">
      <c r="A460" s="23"/>
    </row>
    <row r="461" spans="1:1" x14ac:dyDescent="0.25">
      <c r="A461" s="23"/>
    </row>
    <row r="462" spans="1:1" x14ac:dyDescent="0.25">
      <c r="A462" s="23"/>
    </row>
    <row r="463" spans="1:1" x14ac:dyDescent="0.25">
      <c r="A463" s="23"/>
    </row>
    <row r="464" spans="1:1" x14ac:dyDescent="0.25">
      <c r="A464" s="23"/>
    </row>
    <row r="465" spans="1:1" x14ac:dyDescent="0.25">
      <c r="A465" s="23"/>
    </row>
    <row r="466" spans="1:1" x14ac:dyDescent="0.25">
      <c r="A466" s="23"/>
    </row>
    <row r="467" spans="1:1" x14ac:dyDescent="0.25">
      <c r="A467" s="23"/>
    </row>
    <row r="468" spans="1:1" x14ac:dyDescent="0.25">
      <c r="A468" s="23"/>
    </row>
    <row r="469" spans="1:1" x14ac:dyDescent="0.25">
      <c r="A469" s="23"/>
    </row>
    <row r="470" spans="1:1" x14ac:dyDescent="0.25">
      <c r="A470" s="23"/>
    </row>
    <row r="471" spans="1:1" x14ac:dyDescent="0.25">
      <c r="A471" s="23"/>
    </row>
    <row r="472" spans="1:1" x14ac:dyDescent="0.25">
      <c r="A472" s="23"/>
    </row>
    <row r="473" spans="1:1" x14ac:dyDescent="0.25">
      <c r="A473" s="23"/>
    </row>
    <row r="474" spans="1:1" x14ac:dyDescent="0.25">
      <c r="A474" s="23"/>
    </row>
    <row r="475" spans="1:1" x14ac:dyDescent="0.25">
      <c r="A475" s="23"/>
    </row>
    <row r="476" spans="1:1" x14ac:dyDescent="0.25">
      <c r="A476" s="23"/>
    </row>
    <row r="477" spans="1:1" x14ac:dyDescent="0.25">
      <c r="A477" s="23"/>
    </row>
    <row r="478" spans="1:1" x14ac:dyDescent="0.25">
      <c r="A478" s="23"/>
    </row>
    <row r="479" spans="1:1" x14ac:dyDescent="0.25">
      <c r="A479" s="23"/>
    </row>
    <row r="480" spans="1:1" x14ac:dyDescent="0.25">
      <c r="A480" s="23"/>
    </row>
    <row r="481" spans="1:1" x14ac:dyDescent="0.25">
      <c r="A481" s="23"/>
    </row>
    <row r="482" spans="1:1" x14ac:dyDescent="0.25">
      <c r="A482" s="23"/>
    </row>
    <row r="483" spans="1:1" x14ac:dyDescent="0.25">
      <c r="A483" s="23"/>
    </row>
    <row r="484" spans="1:1" x14ac:dyDescent="0.25">
      <c r="A484" s="23"/>
    </row>
    <row r="485" spans="1:1" x14ac:dyDescent="0.25">
      <c r="A485" s="23"/>
    </row>
    <row r="486" spans="1:1" x14ac:dyDescent="0.25">
      <c r="A486" s="23"/>
    </row>
    <row r="487" spans="1:1" x14ac:dyDescent="0.25">
      <c r="A487" s="23"/>
    </row>
    <row r="488" spans="1:1" x14ac:dyDescent="0.25">
      <c r="A488" s="23"/>
    </row>
    <row r="489" spans="1:1" x14ac:dyDescent="0.25">
      <c r="A489" s="23"/>
    </row>
    <row r="490" spans="1:1" x14ac:dyDescent="0.25">
      <c r="A490" s="23"/>
    </row>
    <row r="491" spans="1:1" x14ac:dyDescent="0.25">
      <c r="A491" s="23"/>
    </row>
    <row r="492" spans="1:1" x14ac:dyDescent="0.25">
      <c r="A492" s="23"/>
    </row>
    <row r="493" spans="1:1" x14ac:dyDescent="0.25">
      <c r="A493" s="23"/>
    </row>
    <row r="494" spans="1:1" x14ac:dyDescent="0.25">
      <c r="A494" s="23"/>
    </row>
    <row r="495" spans="1:1" x14ac:dyDescent="0.25">
      <c r="A495" s="23"/>
    </row>
    <row r="496" spans="1:1" x14ac:dyDescent="0.25">
      <c r="A496" s="23"/>
    </row>
    <row r="497" spans="1:1" x14ac:dyDescent="0.25">
      <c r="A497" s="23"/>
    </row>
    <row r="498" spans="1:1" x14ac:dyDescent="0.25">
      <c r="A498" s="23"/>
    </row>
    <row r="499" spans="1:1" x14ac:dyDescent="0.25">
      <c r="A499" s="23"/>
    </row>
    <row r="500" spans="1:1" x14ac:dyDescent="0.25">
      <c r="A500" s="23"/>
    </row>
    <row r="501" spans="1:1" x14ac:dyDescent="0.25">
      <c r="A501" s="23"/>
    </row>
    <row r="502" spans="1:1" x14ac:dyDescent="0.25">
      <c r="A502" s="23"/>
    </row>
    <row r="503" spans="1:1" x14ac:dyDescent="0.25">
      <c r="A503" s="23"/>
    </row>
    <row r="504" spans="1:1" x14ac:dyDescent="0.25">
      <c r="A504" s="23"/>
    </row>
    <row r="505" spans="1:1" x14ac:dyDescent="0.25">
      <c r="A505" s="23"/>
    </row>
    <row r="506" spans="1:1" x14ac:dyDescent="0.25">
      <c r="A506" s="23"/>
    </row>
    <row r="507" spans="1:1" x14ac:dyDescent="0.25">
      <c r="A507" s="23"/>
    </row>
    <row r="508" spans="1:1" x14ac:dyDescent="0.25">
      <c r="A508" s="23"/>
    </row>
    <row r="509" spans="1:1" x14ac:dyDescent="0.25">
      <c r="A509" s="23"/>
    </row>
    <row r="510" spans="1:1" x14ac:dyDescent="0.25">
      <c r="A510" s="23"/>
    </row>
    <row r="511" spans="1:1" x14ac:dyDescent="0.25">
      <c r="A511" s="23"/>
    </row>
    <row r="512" spans="1:1" x14ac:dyDescent="0.25">
      <c r="A512" s="23"/>
    </row>
    <row r="513" spans="1:1" x14ac:dyDescent="0.25">
      <c r="A513" s="23"/>
    </row>
    <row r="514" spans="1:1" x14ac:dyDescent="0.25">
      <c r="A514" s="23"/>
    </row>
    <row r="515" spans="1:1" x14ac:dyDescent="0.25">
      <c r="A515" s="23"/>
    </row>
    <row r="516" spans="1:1" x14ac:dyDescent="0.25">
      <c r="A516" s="23"/>
    </row>
    <row r="517" spans="1:1" x14ac:dyDescent="0.25">
      <c r="A517" s="23"/>
    </row>
    <row r="518" spans="1:1" x14ac:dyDescent="0.25">
      <c r="A518" s="23"/>
    </row>
    <row r="519" spans="1:1" x14ac:dyDescent="0.25">
      <c r="A519" s="23"/>
    </row>
    <row r="520" spans="1:1" x14ac:dyDescent="0.25">
      <c r="A520" s="23"/>
    </row>
    <row r="521" spans="1:1" x14ac:dyDescent="0.25">
      <c r="A521" s="23"/>
    </row>
    <row r="522" spans="1:1" x14ac:dyDescent="0.25">
      <c r="A522" s="23"/>
    </row>
    <row r="523" spans="1:1" x14ac:dyDescent="0.25">
      <c r="A523" s="23"/>
    </row>
    <row r="524" spans="1:1" x14ac:dyDescent="0.25">
      <c r="A524" s="23"/>
    </row>
    <row r="525" spans="1:1" x14ac:dyDescent="0.25">
      <c r="A525" s="23"/>
    </row>
    <row r="526" spans="1:1" x14ac:dyDescent="0.25">
      <c r="A526" s="23"/>
    </row>
    <row r="527" spans="1:1" x14ac:dyDescent="0.25">
      <c r="A527" s="23"/>
    </row>
    <row r="528" spans="1:1" x14ac:dyDescent="0.25">
      <c r="A528" s="23"/>
    </row>
    <row r="529" spans="1:1" x14ac:dyDescent="0.25">
      <c r="A529" s="23"/>
    </row>
    <row r="530" spans="1:1" x14ac:dyDescent="0.25">
      <c r="A530" s="23"/>
    </row>
    <row r="531" spans="1:1" x14ac:dyDescent="0.25">
      <c r="A531" s="23"/>
    </row>
    <row r="532" spans="1:1" x14ac:dyDescent="0.25">
      <c r="A532" s="23"/>
    </row>
    <row r="533" spans="1:1" x14ac:dyDescent="0.25">
      <c r="A533" s="23"/>
    </row>
    <row r="534" spans="1:1" x14ac:dyDescent="0.25">
      <c r="A534" s="23"/>
    </row>
    <row r="535" spans="1:1" x14ac:dyDescent="0.25">
      <c r="A535" s="23"/>
    </row>
    <row r="536" spans="1:1" x14ac:dyDescent="0.25">
      <c r="A536" s="23"/>
    </row>
    <row r="537" spans="1:1" x14ac:dyDescent="0.25">
      <c r="A537" s="23"/>
    </row>
    <row r="538" spans="1:1" x14ac:dyDescent="0.25">
      <c r="A538" s="23"/>
    </row>
    <row r="539" spans="1:1" x14ac:dyDescent="0.25">
      <c r="A539" s="23"/>
    </row>
    <row r="540" spans="1:1" x14ac:dyDescent="0.25">
      <c r="A540" s="23"/>
    </row>
    <row r="541" spans="1:1" x14ac:dyDescent="0.25">
      <c r="A541" s="23"/>
    </row>
    <row r="542" spans="1:1" x14ac:dyDescent="0.25">
      <c r="A542" s="23"/>
    </row>
    <row r="543" spans="1:1" x14ac:dyDescent="0.25">
      <c r="A543" s="23"/>
    </row>
    <row r="544" spans="1:1" x14ac:dyDescent="0.25">
      <c r="A544" s="23"/>
    </row>
    <row r="545" spans="1:1" x14ac:dyDescent="0.25">
      <c r="A545" s="23"/>
    </row>
    <row r="546" spans="1:1" x14ac:dyDescent="0.25">
      <c r="A546" s="23"/>
    </row>
    <row r="547" spans="1:1" x14ac:dyDescent="0.25">
      <c r="A547" s="23"/>
    </row>
    <row r="548" spans="1:1" x14ac:dyDescent="0.25">
      <c r="A548" s="23"/>
    </row>
    <row r="549" spans="1:1" x14ac:dyDescent="0.25">
      <c r="A549" s="23"/>
    </row>
    <row r="550" spans="1:1" x14ac:dyDescent="0.25">
      <c r="A550" s="23"/>
    </row>
    <row r="551" spans="1:1" x14ac:dyDescent="0.25">
      <c r="A551" s="23"/>
    </row>
    <row r="552" spans="1:1" x14ac:dyDescent="0.25">
      <c r="A552" s="23"/>
    </row>
    <row r="553" spans="1:1" x14ac:dyDescent="0.25">
      <c r="A553" s="23"/>
    </row>
    <row r="554" spans="1:1" x14ac:dyDescent="0.25">
      <c r="A554" s="23"/>
    </row>
    <row r="555" spans="1:1" x14ac:dyDescent="0.25">
      <c r="A555" s="23"/>
    </row>
    <row r="556" spans="1:1" x14ac:dyDescent="0.25">
      <c r="A556" s="23"/>
    </row>
    <row r="557" spans="1:1" x14ac:dyDescent="0.25">
      <c r="A557" s="23"/>
    </row>
    <row r="558" spans="1:1" x14ac:dyDescent="0.25">
      <c r="A558" s="23"/>
    </row>
    <row r="559" spans="1:1" x14ac:dyDescent="0.25">
      <c r="A559" s="23"/>
    </row>
    <row r="560" spans="1:1" x14ac:dyDescent="0.25">
      <c r="A560" s="23"/>
    </row>
    <row r="561" spans="1:1" x14ac:dyDescent="0.25">
      <c r="A561" s="23"/>
    </row>
    <row r="562" spans="1:1" x14ac:dyDescent="0.25">
      <c r="A562" s="23"/>
    </row>
    <row r="563" spans="1:1" x14ac:dyDescent="0.25">
      <c r="A563" s="23"/>
    </row>
    <row r="564" spans="1:1" x14ac:dyDescent="0.25">
      <c r="A564" s="23"/>
    </row>
    <row r="565" spans="1:1" x14ac:dyDescent="0.25">
      <c r="A565" s="23"/>
    </row>
    <row r="566" spans="1:1" x14ac:dyDescent="0.25">
      <c r="A566" s="23"/>
    </row>
    <row r="567" spans="1:1" x14ac:dyDescent="0.25">
      <c r="A567" s="23"/>
    </row>
    <row r="568" spans="1:1" x14ac:dyDescent="0.25">
      <c r="A568" s="23"/>
    </row>
    <row r="569" spans="1:1" x14ac:dyDescent="0.25">
      <c r="A569" s="23"/>
    </row>
    <row r="570" spans="1:1" x14ac:dyDescent="0.25">
      <c r="A570" s="23"/>
    </row>
    <row r="571" spans="1:1" x14ac:dyDescent="0.25">
      <c r="A571" s="23"/>
    </row>
    <row r="572" spans="1:1" x14ac:dyDescent="0.25">
      <c r="A572" s="23"/>
    </row>
    <row r="573" spans="1:1" x14ac:dyDescent="0.25">
      <c r="A573" s="23"/>
    </row>
    <row r="574" spans="1:1" x14ac:dyDescent="0.25">
      <c r="A574" s="23"/>
    </row>
    <row r="575" spans="1:1" x14ac:dyDescent="0.25">
      <c r="A575" s="23"/>
    </row>
    <row r="576" spans="1:1" x14ac:dyDescent="0.25">
      <c r="A576" s="23"/>
    </row>
    <row r="577" spans="1:1" x14ac:dyDescent="0.25">
      <c r="A577" s="23"/>
    </row>
    <row r="578" spans="1:1" x14ac:dyDescent="0.25">
      <c r="A578" s="23"/>
    </row>
    <row r="579" spans="1:1" x14ac:dyDescent="0.25">
      <c r="A579" s="23"/>
    </row>
    <row r="580" spans="1:1" x14ac:dyDescent="0.25">
      <c r="A580" s="23"/>
    </row>
    <row r="581" spans="1:1" x14ac:dyDescent="0.25">
      <c r="A581" s="23"/>
    </row>
    <row r="582" spans="1:1" x14ac:dyDescent="0.25">
      <c r="A582" s="23"/>
    </row>
    <row r="583" spans="1:1" x14ac:dyDescent="0.25">
      <c r="A583" s="23"/>
    </row>
    <row r="584" spans="1:1" x14ac:dyDescent="0.25">
      <c r="A584" s="23"/>
    </row>
    <row r="585" spans="1:1" x14ac:dyDescent="0.25">
      <c r="A585" s="23"/>
    </row>
    <row r="586" spans="1:1" x14ac:dyDescent="0.25">
      <c r="A586" s="23"/>
    </row>
    <row r="587" spans="1:1" x14ac:dyDescent="0.25">
      <c r="A587" s="23"/>
    </row>
    <row r="588" spans="1:1" x14ac:dyDescent="0.25">
      <c r="A588" s="23"/>
    </row>
    <row r="589" spans="1:1" x14ac:dyDescent="0.25">
      <c r="A589" s="23"/>
    </row>
    <row r="590" spans="1:1" x14ac:dyDescent="0.25">
      <c r="A590" s="23"/>
    </row>
    <row r="591" spans="1:1" x14ac:dyDescent="0.25">
      <c r="A591" s="23"/>
    </row>
    <row r="592" spans="1:1" x14ac:dyDescent="0.25">
      <c r="A592" s="23"/>
    </row>
    <row r="593" spans="1:1" x14ac:dyDescent="0.25">
      <c r="A593" s="23"/>
    </row>
    <row r="594" spans="1:1" x14ac:dyDescent="0.25">
      <c r="A594" s="23"/>
    </row>
    <row r="595" spans="1:1" x14ac:dyDescent="0.25">
      <c r="A595" s="23"/>
    </row>
    <row r="596" spans="1:1" x14ac:dyDescent="0.25">
      <c r="A596" s="23"/>
    </row>
    <row r="597" spans="1:1" x14ac:dyDescent="0.25">
      <c r="A597" s="23"/>
    </row>
    <row r="598" spans="1:1" x14ac:dyDescent="0.25">
      <c r="A598" s="23"/>
    </row>
    <row r="599" spans="1:1" x14ac:dyDescent="0.25">
      <c r="A599" s="23"/>
    </row>
    <row r="600" spans="1:1" x14ac:dyDescent="0.25">
      <c r="A600" s="23"/>
    </row>
    <row r="601" spans="1:1" x14ac:dyDescent="0.25">
      <c r="A601" s="23"/>
    </row>
    <row r="602" spans="1:1" x14ac:dyDescent="0.25">
      <c r="A602" s="23"/>
    </row>
    <row r="603" spans="1:1" x14ac:dyDescent="0.25">
      <c r="A603" s="23"/>
    </row>
    <row r="604" spans="1:1" x14ac:dyDescent="0.25">
      <c r="A604" s="23"/>
    </row>
    <row r="605" spans="1:1" x14ac:dyDescent="0.25">
      <c r="A605" s="23"/>
    </row>
    <row r="606" spans="1:1" x14ac:dyDescent="0.25">
      <c r="A606" s="23"/>
    </row>
    <row r="607" spans="1:1" x14ac:dyDescent="0.25">
      <c r="A607" s="23"/>
    </row>
    <row r="608" spans="1:1" x14ac:dyDescent="0.25">
      <c r="A608" s="23"/>
    </row>
    <row r="609" spans="1:1" x14ac:dyDescent="0.25">
      <c r="A609" s="23"/>
    </row>
    <row r="610" spans="1:1" x14ac:dyDescent="0.25">
      <c r="A610" s="23"/>
    </row>
    <row r="611" spans="1:1" x14ac:dyDescent="0.25">
      <c r="A611" s="23"/>
    </row>
    <row r="612" spans="1:1" x14ac:dyDescent="0.25">
      <c r="A612" s="23"/>
    </row>
    <row r="613" spans="1:1" x14ac:dyDescent="0.25">
      <c r="A613" s="23"/>
    </row>
    <row r="614" spans="1:1" x14ac:dyDescent="0.25">
      <c r="A614" s="23"/>
    </row>
    <row r="615" spans="1:1" x14ac:dyDescent="0.25">
      <c r="A615" s="23"/>
    </row>
    <row r="616" spans="1:1" x14ac:dyDescent="0.25">
      <c r="A616" s="23"/>
    </row>
    <row r="617" spans="1:1" x14ac:dyDescent="0.25">
      <c r="A617" s="23"/>
    </row>
    <row r="618" spans="1:1" x14ac:dyDescent="0.25">
      <c r="A618" s="23"/>
    </row>
    <row r="619" spans="1:1" x14ac:dyDescent="0.25">
      <c r="A619" s="23"/>
    </row>
    <row r="620" spans="1:1" x14ac:dyDescent="0.25">
      <c r="A620" s="23"/>
    </row>
    <row r="621" spans="1:1" x14ac:dyDescent="0.25">
      <c r="A621" s="23"/>
    </row>
    <row r="622" spans="1:1" x14ac:dyDescent="0.25">
      <c r="A622" s="23"/>
    </row>
    <row r="623" spans="1:1" x14ac:dyDescent="0.25">
      <c r="A623" s="23"/>
    </row>
    <row r="624" spans="1:1" x14ac:dyDescent="0.25">
      <c r="A624" s="23"/>
    </row>
    <row r="625" spans="1:1" x14ac:dyDescent="0.25">
      <c r="A625" s="23"/>
    </row>
    <row r="626" spans="1:1" x14ac:dyDescent="0.25">
      <c r="A626" s="23"/>
    </row>
    <row r="627" spans="1:1" x14ac:dyDescent="0.25">
      <c r="A627" s="23"/>
    </row>
    <row r="628" spans="1:1" x14ac:dyDescent="0.25">
      <c r="A628" s="23"/>
    </row>
    <row r="629" spans="1:1" x14ac:dyDescent="0.25">
      <c r="A629" s="23"/>
    </row>
    <row r="630" spans="1:1" x14ac:dyDescent="0.25">
      <c r="A630" s="23"/>
    </row>
    <row r="631" spans="1:1" x14ac:dyDescent="0.25">
      <c r="A631" s="23"/>
    </row>
    <row r="632" spans="1:1" x14ac:dyDescent="0.25">
      <c r="A632" s="23"/>
    </row>
    <row r="633" spans="1:1" x14ac:dyDescent="0.25">
      <c r="A633" s="23"/>
    </row>
    <row r="634" spans="1:1" x14ac:dyDescent="0.25">
      <c r="A634" s="23"/>
    </row>
    <row r="635" spans="1:1" x14ac:dyDescent="0.25">
      <c r="A635" s="23"/>
    </row>
    <row r="636" spans="1:1" x14ac:dyDescent="0.25">
      <c r="A636" s="23"/>
    </row>
    <row r="637" spans="1:1" x14ac:dyDescent="0.25">
      <c r="A637" s="23"/>
    </row>
    <row r="638" spans="1:1" x14ac:dyDescent="0.25">
      <c r="A638" s="23"/>
    </row>
    <row r="639" spans="1:1" x14ac:dyDescent="0.25">
      <c r="A639" s="23"/>
    </row>
    <row r="640" spans="1:1" x14ac:dyDescent="0.25">
      <c r="A640" s="23"/>
    </row>
    <row r="641" spans="1:1" x14ac:dyDescent="0.25">
      <c r="A641" s="23"/>
    </row>
    <row r="642" spans="1:1" x14ac:dyDescent="0.25">
      <c r="A642" s="23"/>
    </row>
    <row r="643" spans="1:1" x14ac:dyDescent="0.25">
      <c r="A643" s="23"/>
    </row>
    <row r="644" spans="1:1" x14ac:dyDescent="0.25">
      <c r="A644" s="23"/>
    </row>
    <row r="645" spans="1:1" x14ac:dyDescent="0.25">
      <c r="A645" s="23"/>
    </row>
    <row r="646" spans="1:1" x14ac:dyDescent="0.25">
      <c r="A646" s="23"/>
    </row>
    <row r="647" spans="1:1" x14ac:dyDescent="0.25">
      <c r="A647" s="23"/>
    </row>
    <row r="648" spans="1:1" x14ac:dyDescent="0.25">
      <c r="A648" s="23"/>
    </row>
    <row r="649" spans="1:1" x14ac:dyDescent="0.25">
      <c r="A649" s="23"/>
    </row>
    <row r="650" spans="1:1" x14ac:dyDescent="0.25">
      <c r="A650" s="23"/>
    </row>
    <row r="651" spans="1:1" x14ac:dyDescent="0.25">
      <c r="A651" s="23"/>
    </row>
    <row r="652" spans="1:1" x14ac:dyDescent="0.25">
      <c r="A652" s="23"/>
    </row>
    <row r="653" spans="1:1" x14ac:dyDescent="0.25">
      <c r="A653" s="23"/>
    </row>
    <row r="654" spans="1:1" x14ac:dyDescent="0.25">
      <c r="A654" s="23"/>
    </row>
    <row r="655" spans="1:1" x14ac:dyDescent="0.25">
      <c r="A655" s="23"/>
    </row>
    <row r="656" spans="1:1" x14ac:dyDescent="0.25">
      <c r="A656" s="23"/>
    </row>
    <row r="657" spans="1:1" x14ac:dyDescent="0.25">
      <c r="A657" s="23"/>
    </row>
    <row r="658" spans="1:1" x14ac:dyDescent="0.25">
      <c r="A658" s="23"/>
    </row>
    <row r="659" spans="1:1" x14ac:dyDescent="0.25">
      <c r="A659" s="23"/>
    </row>
    <row r="660" spans="1:1" x14ac:dyDescent="0.25">
      <c r="A660" s="23"/>
    </row>
    <row r="661" spans="1:1" x14ac:dyDescent="0.25">
      <c r="A661" s="23"/>
    </row>
    <row r="662" spans="1:1" x14ac:dyDescent="0.25">
      <c r="A662" s="23"/>
    </row>
    <row r="663" spans="1:1" x14ac:dyDescent="0.25">
      <c r="A663" s="23"/>
    </row>
    <row r="664" spans="1:1" x14ac:dyDescent="0.25">
      <c r="A664" s="23"/>
    </row>
    <row r="665" spans="1:1" x14ac:dyDescent="0.25">
      <c r="A665" s="23"/>
    </row>
    <row r="666" spans="1:1" x14ac:dyDescent="0.25">
      <c r="A666" s="23"/>
    </row>
    <row r="667" spans="1:1" x14ac:dyDescent="0.25">
      <c r="A667" s="23"/>
    </row>
    <row r="668" spans="1:1" x14ac:dyDescent="0.25">
      <c r="A668" s="23"/>
    </row>
    <row r="669" spans="1:1" x14ac:dyDescent="0.25">
      <c r="A669" s="23"/>
    </row>
    <row r="670" spans="1:1" x14ac:dyDescent="0.25">
      <c r="A670" s="23"/>
    </row>
    <row r="671" spans="1:1" x14ac:dyDescent="0.25">
      <c r="A671" s="23"/>
    </row>
    <row r="672" spans="1:1" x14ac:dyDescent="0.25">
      <c r="A672" s="23"/>
    </row>
    <row r="673" spans="1:1" x14ac:dyDescent="0.25">
      <c r="A673" s="23"/>
    </row>
    <row r="674" spans="1:1" x14ac:dyDescent="0.25">
      <c r="A674" s="23"/>
    </row>
    <row r="675" spans="1:1" x14ac:dyDescent="0.25">
      <c r="A675" s="23"/>
    </row>
    <row r="676" spans="1:1" x14ac:dyDescent="0.25">
      <c r="A676" s="23"/>
    </row>
    <row r="677" spans="1:1" x14ac:dyDescent="0.25">
      <c r="A677" s="23"/>
    </row>
    <row r="678" spans="1:1" x14ac:dyDescent="0.25">
      <c r="A678" s="23"/>
    </row>
    <row r="679" spans="1:1" x14ac:dyDescent="0.25">
      <c r="A679" s="23"/>
    </row>
    <row r="680" spans="1:1" x14ac:dyDescent="0.25">
      <c r="A680" s="23"/>
    </row>
    <row r="681" spans="1:1" x14ac:dyDescent="0.25">
      <c r="A681" s="23"/>
    </row>
    <row r="682" spans="1:1" x14ac:dyDescent="0.25">
      <c r="A682" s="23"/>
    </row>
    <row r="683" spans="1:1" x14ac:dyDescent="0.25">
      <c r="A683" s="23"/>
    </row>
    <row r="684" spans="1:1" x14ac:dyDescent="0.25">
      <c r="A684" s="23"/>
    </row>
    <row r="685" spans="1:1" x14ac:dyDescent="0.25">
      <c r="A685" s="23"/>
    </row>
    <row r="686" spans="1:1" x14ac:dyDescent="0.25">
      <c r="A686" s="23"/>
    </row>
    <row r="687" spans="1:1" x14ac:dyDescent="0.25">
      <c r="A687" s="23"/>
    </row>
    <row r="688" spans="1:1" x14ac:dyDescent="0.25">
      <c r="A688" s="23"/>
    </row>
    <row r="689" spans="1:1" x14ac:dyDescent="0.25">
      <c r="A689" s="23"/>
    </row>
    <row r="690" spans="1:1" x14ac:dyDescent="0.25">
      <c r="A690" s="23"/>
    </row>
    <row r="691" spans="1:1" x14ac:dyDescent="0.25">
      <c r="A691" s="23"/>
    </row>
    <row r="692" spans="1:1" x14ac:dyDescent="0.25">
      <c r="A692" s="23"/>
    </row>
    <row r="693" spans="1:1" x14ac:dyDescent="0.25">
      <c r="A693" s="23"/>
    </row>
    <row r="694" spans="1:1" x14ac:dyDescent="0.25">
      <c r="A694" s="23"/>
    </row>
    <row r="695" spans="1:1" x14ac:dyDescent="0.25">
      <c r="A695" s="23"/>
    </row>
    <row r="696" spans="1:1" x14ac:dyDescent="0.25">
      <c r="A696" s="23"/>
    </row>
    <row r="697" spans="1:1" x14ac:dyDescent="0.25">
      <c r="A697" s="23"/>
    </row>
    <row r="698" spans="1:1" x14ac:dyDescent="0.25">
      <c r="A698" s="23"/>
    </row>
    <row r="699" spans="1:1" x14ac:dyDescent="0.25">
      <c r="A699" s="23"/>
    </row>
    <row r="700" spans="1:1" x14ac:dyDescent="0.25">
      <c r="A700" s="23"/>
    </row>
    <row r="701" spans="1:1" x14ac:dyDescent="0.25">
      <c r="A701" s="23"/>
    </row>
    <row r="702" spans="1:1" x14ac:dyDescent="0.25">
      <c r="A702" s="23"/>
    </row>
    <row r="703" spans="1:1" x14ac:dyDescent="0.25">
      <c r="A703" s="23"/>
    </row>
    <row r="704" spans="1:1" x14ac:dyDescent="0.25">
      <c r="A704" s="23"/>
    </row>
    <row r="705" spans="1:1" x14ac:dyDescent="0.25">
      <c r="A705" s="23"/>
    </row>
    <row r="706" spans="1:1" x14ac:dyDescent="0.25">
      <c r="A706" s="23"/>
    </row>
    <row r="707" spans="1:1" x14ac:dyDescent="0.25">
      <c r="A707" s="23"/>
    </row>
    <row r="708" spans="1:1" x14ac:dyDescent="0.25">
      <c r="A708" s="23"/>
    </row>
    <row r="709" spans="1:1" x14ac:dyDescent="0.25">
      <c r="A709" s="23"/>
    </row>
    <row r="710" spans="1:1" x14ac:dyDescent="0.25">
      <c r="A710" s="23"/>
    </row>
    <row r="711" spans="1:1" x14ac:dyDescent="0.25">
      <c r="A711" s="23"/>
    </row>
    <row r="712" spans="1:1" x14ac:dyDescent="0.25">
      <c r="A712" s="23"/>
    </row>
    <row r="713" spans="1:1" x14ac:dyDescent="0.25">
      <c r="A713" s="23"/>
    </row>
    <row r="714" spans="1:1" x14ac:dyDescent="0.25">
      <c r="A714" s="23"/>
    </row>
    <row r="715" spans="1:1" x14ac:dyDescent="0.25">
      <c r="A715" s="23"/>
    </row>
    <row r="716" spans="1:1" x14ac:dyDescent="0.25">
      <c r="A716" s="23"/>
    </row>
    <row r="717" spans="1:1" x14ac:dyDescent="0.25">
      <c r="A717" s="23"/>
    </row>
    <row r="718" spans="1:1" x14ac:dyDescent="0.25">
      <c r="A718" s="23"/>
    </row>
    <row r="719" spans="1:1" x14ac:dyDescent="0.25">
      <c r="A719" s="23"/>
    </row>
    <row r="720" spans="1:1" x14ac:dyDescent="0.25">
      <c r="A720" s="23"/>
    </row>
    <row r="721" spans="1:1" x14ac:dyDescent="0.25">
      <c r="A721" s="23"/>
    </row>
    <row r="722" spans="1:1" x14ac:dyDescent="0.25">
      <c r="A722" s="23"/>
    </row>
    <row r="723" spans="1:1" x14ac:dyDescent="0.25">
      <c r="A723" s="23"/>
    </row>
    <row r="724" spans="1:1" x14ac:dyDescent="0.25">
      <c r="A724" s="23"/>
    </row>
    <row r="725" spans="1:1" x14ac:dyDescent="0.25">
      <c r="A725" s="23"/>
    </row>
    <row r="726" spans="1:1" x14ac:dyDescent="0.25">
      <c r="A726" s="23"/>
    </row>
    <row r="727" spans="1:1" x14ac:dyDescent="0.25">
      <c r="A727" s="23"/>
    </row>
    <row r="728" spans="1:1" x14ac:dyDescent="0.25">
      <c r="A728" s="23"/>
    </row>
    <row r="729" spans="1:1" x14ac:dyDescent="0.25">
      <c r="A729" s="23"/>
    </row>
    <row r="730" spans="1:1" x14ac:dyDescent="0.25">
      <c r="A730" s="23"/>
    </row>
    <row r="731" spans="1:1" x14ac:dyDescent="0.25">
      <c r="A731" s="23"/>
    </row>
    <row r="732" spans="1:1" x14ac:dyDescent="0.25">
      <c r="A732" s="23"/>
    </row>
    <row r="733" spans="1:1" x14ac:dyDescent="0.25">
      <c r="A733" s="23"/>
    </row>
    <row r="734" spans="1:1" x14ac:dyDescent="0.25">
      <c r="A734" s="23"/>
    </row>
    <row r="735" spans="1:1" x14ac:dyDescent="0.25">
      <c r="A735" s="23"/>
    </row>
    <row r="736" spans="1:1" x14ac:dyDescent="0.25">
      <c r="A736" s="23"/>
    </row>
    <row r="737" spans="1:1" x14ac:dyDescent="0.25">
      <c r="A737" s="23"/>
    </row>
    <row r="738" spans="1:1" x14ac:dyDescent="0.25">
      <c r="A738" s="23"/>
    </row>
    <row r="739" spans="1:1" x14ac:dyDescent="0.25">
      <c r="A739" s="23"/>
    </row>
    <row r="740" spans="1:1" x14ac:dyDescent="0.25">
      <c r="A740" s="23"/>
    </row>
    <row r="741" spans="1:1" x14ac:dyDescent="0.25">
      <c r="A741" s="23"/>
    </row>
    <row r="742" spans="1:1" x14ac:dyDescent="0.25">
      <c r="A742" s="23"/>
    </row>
    <row r="743" spans="1:1" x14ac:dyDescent="0.25">
      <c r="A743" s="23"/>
    </row>
    <row r="744" spans="1:1" x14ac:dyDescent="0.25">
      <c r="A744" s="23"/>
    </row>
    <row r="745" spans="1:1" x14ac:dyDescent="0.25">
      <c r="A745" s="23"/>
    </row>
    <row r="746" spans="1:1" x14ac:dyDescent="0.25">
      <c r="A746" s="23"/>
    </row>
    <row r="747" spans="1:1" x14ac:dyDescent="0.25">
      <c r="A747" s="23"/>
    </row>
    <row r="748" spans="1:1" x14ac:dyDescent="0.25">
      <c r="A748" s="23"/>
    </row>
    <row r="749" spans="1:1" x14ac:dyDescent="0.25">
      <c r="A749" s="23"/>
    </row>
    <row r="750" spans="1:1" x14ac:dyDescent="0.25">
      <c r="A750" s="23"/>
    </row>
    <row r="751" spans="1:1" x14ac:dyDescent="0.25">
      <c r="A751" s="23"/>
    </row>
    <row r="752" spans="1:1" x14ac:dyDescent="0.25">
      <c r="A752" s="23"/>
    </row>
    <row r="753" spans="1:1" x14ac:dyDescent="0.25">
      <c r="A753" s="23"/>
    </row>
    <row r="754" spans="1:1" x14ac:dyDescent="0.25">
      <c r="A754" s="23"/>
    </row>
    <row r="755" spans="1:1" x14ac:dyDescent="0.25">
      <c r="A755" s="23"/>
    </row>
    <row r="756" spans="1:1" x14ac:dyDescent="0.25">
      <c r="A756" s="23"/>
    </row>
    <row r="757" spans="1:1" x14ac:dyDescent="0.25">
      <c r="A757" s="23"/>
    </row>
    <row r="758" spans="1:1" x14ac:dyDescent="0.25">
      <c r="A758" s="23"/>
    </row>
    <row r="759" spans="1:1" x14ac:dyDescent="0.25">
      <c r="A759" s="23"/>
    </row>
    <row r="760" spans="1:1" x14ac:dyDescent="0.25">
      <c r="A760" s="23"/>
    </row>
    <row r="761" spans="1:1" x14ac:dyDescent="0.25">
      <c r="A761" s="23"/>
    </row>
    <row r="762" spans="1:1" x14ac:dyDescent="0.25">
      <c r="A762" s="23"/>
    </row>
    <row r="763" spans="1:1" x14ac:dyDescent="0.25">
      <c r="A763" s="23"/>
    </row>
    <row r="764" spans="1:1" x14ac:dyDescent="0.25">
      <c r="A764" s="23"/>
    </row>
    <row r="765" spans="1:1" x14ac:dyDescent="0.25">
      <c r="A765" s="23"/>
    </row>
    <row r="766" spans="1:1" x14ac:dyDescent="0.25">
      <c r="A766" s="23"/>
    </row>
    <row r="767" spans="1:1" x14ac:dyDescent="0.25">
      <c r="A767" s="23"/>
    </row>
    <row r="768" spans="1:1" x14ac:dyDescent="0.25">
      <c r="A768" s="23"/>
    </row>
    <row r="769" spans="1:1" x14ac:dyDescent="0.25">
      <c r="A769" s="23"/>
    </row>
    <row r="770" spans="1:1" x14ac:dyDescent="0.25">
      <c r="A770" s="23"/>
    </row>
    <row r="771" spans="1:1" x14ac:dyDescent="0.25">
      <c r="A771" s="23"/>
    </row>
    <row r="772" spans="1:1" x14ac:dyDescent="0.25">
      <c r="A772" s="23"/>
    </row>
    <row r="773" spans="1:1" x14ac:dyDescent="0.25">
      <c r="A773" s="23"/>
    </row>
    <row r="774" spans="1:1" x14ac:dyDescent="0.25">
      <c r="A774" s="23"/>
    </row>
    <row r="775" spans="1:1" x14ac:dyDescent="0.25">
      <c r="A775" s="23"/>
    </row>
    <row r="776" spans="1:1" x14ac:dyDescent="0.25">
      <c r="A776" s="23"/>
    </row>
    <row r="777" spans="1:1" x14ac:dyDescent="0.25">
      <c r="A777" s="23"/>
    </row>
    <row r="778" spans="1:1" x14ac:dyDescent="0.25">
      <c r="A778" s="23"/>
    </row>
    <row r="779" spans="1:1" x14ac:dyDescent="0.25">
      <c r="A779" s="23"/>
    </row>
    <row r="780" spans="1:1" x14ac:dyDescent="0.25">
      <c r="A780" s="23"/>
    </row>
    <row r="781" spans="1:1" x14ac:dyDescent="0.25">
      <c r="A781" s="23"/>
    </row>
    <row r="782" spans="1:1" x14ac:dyDescent="0.25">
      <c r="A782" s="23"/>
    </row>
    <row r="783" spans="1:1" x14ac:dyDescent="0.25">
      <c r="A783" s="23"/>
    </row>
    <row r="784" spans="1:1" x14ac:dyDescent="0.25">
      <c r="A784" s="23"/>
    </row>
    <row r="785" spans="1:1" x14ac:dyDescent="0.25">
      <c r="A785" s="23"/>
    </row>
    <row r="786" spans="1:1" x14ac:dyDescent="0.25">
      <c r="A786" s="23"/>
    </row>
    <row r="787" spans="1:1" x14ac:dyDescent="0.25">
      <c r="A787" s="23"/>
    </row>
    <row r="788" spans="1:1" x14ac:dyDescent="0.25">
      <c r="A788" s="23"/>
    </row>
    <row r="789" spans="1:1" x14ac:dyDescent="0.25">
      <c r="A789" s="23"/>
    </row>
    <row r="790" spans="1:1" x14ac:dyDescent="0.25">
      <c r="A790" s="23"/>
    </row>
    <row r="791" spans="1:1" x14ac:dyDescent="0.25">
      <c r="A791" s="23"/>
    </row>
    <row r="792" spans="1:1" x14ac:dyDescent="0.25">
      <c r="A792" s="23"/>
    </row>
    <row r="793" spans="1:1" x14ac:dyDescent="0.25">
      <c r="A793" s="23"/>
    </row>
    <row r="794" spans="1:1" x14ac:dyDescent="0.25">
      <c r="A794" s="23"/>
    </row>
    <row r="795" spans="1:1" x14ac:dyDescent="0.25">
      <c r="A795" s="23"/>
    </row>
    <row r="796" spans="1:1" x14ac:dyDescent="0.25">
      <c r="A796" s="23"/>
    </row>
    <row r="797" spans="1:1" x14ac:dyDescent="0.25">
      <c r="A797" s="23"/>
    </row>
    <row r="798" spans="1:1" x14ac:dyDescent="0.25">
      <c r="A798" s="23"/>
    </row>
    <row r="799" spans="1:1" x14ac:dyDescent="0.25">
      <c r="A799" s="23"/>
    </row>
    <row r="800" spans="1:1" x14ac:dyDescent="0.25">
      <c r="A800" s="23"/>
    </row>
    <row r="801" spans="1:1" x14ac:dyDescent="0.25">
      <c r="A801" s="23"/>
    </row>
    <row r="802" spans="1:1" x14ac:dyDescent="0.25">
      <c r="A802" s="23"/>
    </row>
    <row r="803" spans="1:1" x14ac:dyDescent="0.25">
      <c r="A803" s="23"/>
    </row>
    <row r="804" spans="1:1" x14ac:dyDescent="0.25">
      <c r="A804" s="23"/>
    </row>
    <row r="805" spans="1:1" x14ac:dyDescent="0.25">
      <c r="A805" s="23"/>
    </row>
    <row r="806" spans="1:1" x14ac:dyDescent="0.25">
      <c r="A806" s="23"/>
    </row>
    <row r="807" spans="1:1" x14ac:dyDescent="0.25">
      <c r="A807" s="23"/>
    </row>
    <row r="808" spans="1:1" x14ac:dyDescent="0.25">
      <c r="A808" s="23"/>
    </row>
    <row r="809" spans="1:1" x14ac:dyDescent="0.25">
      <c r="A809" s="23"/>
    </row>
    <row r="810" spans="1:1" x14ac:dyDescent="0.25">
      <c r="A810" s="23"/>
    </row>
    <row r="811" spans="1:1" x14ac:dyDescent="0.25">
      <c r="A811" s="23"/>
    </row>
    <row r="812" spans="1:1" x14ac:dyDescent="0.25">
      <c r="A812" s="23"/>
    </row>
    <row r="813" spans="1:1" x14ac:dyDescent="0.25">
      <c r="A813" s="23"/>
    </row>
    <row r="814" spans="1:1" x14ac:dyDescent="0.25">
      <c r="A814" s="23"/>
    </row>
    <row r="815" spans="1:1" x14ac:dyDescent="0.25">
      <c r="A815" s="23"/>
    </row>
    <row r="816" spans="1:1" x14ac:dyDescent="0.25">
      <c r="A816" s="23"/>
    </row>
    <row r="817" spans="1:1" x14ac:dyDescent="0.25">
      <c r="A817" s="23"/>
    </row>
    <row r="818" spans="1:1" x14ac:dyDescent="0.25">
      <c r="A818" s="23"/>
    </row>
    <row r="819" spans="1:1" x14ac:dyDescent="0.25">
      <c r="A819" s="23"/>
    </row>
    <row r="820" spans="1:1" x14ac:dyDescent="0.25">
      <c r="A820" s="23"/>
    </row>
    <row r="821" spans="1:1" x14ac:dyDescent="0.25">
      <c r="A821" s="23"/>
    </row>
    <row r="822" spans="1:1" x14ac:dyDescent="0.25">
      <c r="A822" s="23"/>
    </row>
    <row r="823" spans="1:1" x14ac:dyDescent="0.25">
      <c r="A823" s="23"/>
    </row>
    <row r="824" spans="1:1" x14ac:dyDescent="0.25">
      <c r="A824" s="23"/>
    </row>
    <row r="825" spans="1:1" x14ac:dyDescent="0.25">
      <c r="A825" s="23"/>
    </row>
    <row r="826" spans="1:1" x14ac:dyDescent="0.25">
      <c r="A826" s="23"/>
    </row>
    <row r="827" spans="1:1" x14ac:dyDescent="0.25">
      <c r="A827" s="23"/>
    </row>
    <row r="828" spans="1:1" x14ac:dyDescent="0.25">
      <c r="A828" s="23"/>
    </row>
    <row r="829" spans="1:1" x14ac:dyDescent="0.25">
      <c r="A829" s="23"/>
    </row>
    <row r="830" spans="1:1" x14ac:dyDescent="0.25">
      <c r="A830" s="23"/>
    </row>
    <row r="831" spans="1:1" x14ac:dyDescent="0.25">
      <c r="A831" s="23"/>
    </row>
    <row r="832" spans="1:1" x14ac:dyDescent="0.25">
      <c r="A832" s="23"/>
    </row>
    <row r="833" spans="1:1" x14ac:dyDescent="0.25">
      <c r="A833" s="23"/>
    </row>
    <row r="834" spans="1:1" x14ac:dyDescent="0.25">
      <c r="A834" s="23"/>
    </row>
    <row r="835" spans="1:1" x14ac:dyDescent="0.25">
      <c r="A835" s="23"/>
    </row>
    <row r="836" spans="1:1" x14ac:dyDescent="0.25">
      <c r="A836" s="23"/>
    </row>
    <row r="837" spans="1:1" x14ac:dyDescent="0.25">
      <c r="A837" s="23"/>
    </row>
    <row r="838" spans="1:1" x14ac:dyDescent="0.25">
      <c r="A838" s="23"/>
    </row>
    <row r="839" spans="1:1" x14ac:dyDescent="0.25">
      <c r="A839" s="23"/>
    </row>
    <row r="840" spans="1:1" x14ac:dyDescent="0.25">
      <c r="A840" s="23"/>
    </row>
    <row r="841" spans="1:1" x14ac:dyDescent="0.25">
      <c r="A841" s="23"/>
    </row>
    <row r="842" spans="1:1" x14ac:dyDescent="0.25">
      <c r="A842" s="23"/>
    </row>
    <row r="843" spans="1:1" x14ac:dyDescent="0.25">
      <c r="A843" s="23"/>
    </row>
    <row r="844" spans="1:1" x14ac:dyDescent="0.25">
      <c r="A844" s="23"/>
    </row>
    <row r="845" spans="1:1" x14ac:dyDescent="0.25">
      <c r="A845" s="23"/>
    </row>
    <row r="846" spans="1:1" x14ac:dyDescent="0.25">
      <c r="A846" s="23"/>
    </row>
    <row r="847" spans="1:1" x14ac:dyDescent="0.25">
      <c r="A847" s="23"/>
    </row>
    <row r="848" spans="1:1" x14ac:dyDescent="0.25">
      <c r="A848" s="23"/>
    </row>
    <row r="849" spans="1:1" x14ac:dyDescent="0.25">
      <c r="A849" s="23"/>
    </row>
    <row r="850" spans="1:1" x14ac:dyDescent="0.25">
      <c r="A850" s="23"/>
    </row>
    <row r="851" spans="1:1" x14ac:dyDescent="0.25">
      <c r="A851" s="23"/>
    </row>
    <row r="852" spans="1:1" x14ac:dyDescent="0.25">
      <c r="A852" s="23"/>
    </row>
    <row r="853" spans="1:1" x14ac:dyDescent="0.25">
      <c r="A853" s="23"/>
    </row>
    <row r="854" spans="1:1" x14ac:dyDescent="0.25">
      <c r="A854" s="23"/>
    </row>
    <row r="855" spans="1:1" x14ac:dyDescent="0.25">
      <c r="A855" s="23"/>
    </row>
    <row r="856" spans="1:1" x14ac:dyDescent="0.25">
      <c r="A856" s="23"/>
    </row>
    <row r="857" spans="1:1" x14ac:dyDescent="0.25">
      <c r="A857" s="23"/>
    </row>
    <row r="858" spans="1:1" x14ac:dyDescent="0.25">
      <c r="A858" s="23"/>
    </row>
    <row r="859" spans="1:1" x14ac:dyDescent="0.25">
      <c r="A859" s="23"/>
    </row>
    <row r="860" spans="1:1" x14ac:dyDescent="0.25">
      <c r="A860" s="23"/>
    </row>
    <row r="861" spans="1:1" x14ac:dyDescent="0.25">
      <c r="A861" s="23"/>
    </row>
    <row r="862" spans="1:1" x14ac:dyDescent="0.25">
      <c r="A862" s="23"/>
    </row>
    <row r="863" spans="1:1" x14ac:dyDescent="0.25">
      <c r="A863" s="23"/>
    </row>
    <row r="864" spans="1:1" x14ac:dyDescent="0.25">
      <c r="A864" s="23"/>
    </row>
    <row r="865" spans="1:1" x14ac:dyDescent="0.25">
      <c r="A865" s="23"/>
    </row>
    <row r="866" spans="1:1" x14ac:dyDescent="0.25">
      <c r="A866" s="23"/>
    </row>
    <row r="867" spans="1:1" x14ac:dyDescent="0.25">
      <c r="A867" s="23"/>
    </row>
    <row r="868" spans="1:1" x14ac:dyDescent="0.25">
      <c r="A868" s="23"/>
    </row>
    <row r="869" spans="1:1" x14ac:dyDescent="0.25">
      <c r="A869" s="23"/>
    </row>
    <row r="870" spans="1:1" x14ac:dyDescent="0.25">
      <c r="A870" s="23"/>
    </row>
    <row r="871" spans="1:1" x14ac:dyDescent="0.25">
      <c r="A871" s="23"/>
    </row>
    <row r="872" spans="1:1" x14ac:dyDescent="0.25">
      <c r="A872" s="23"/>
    </row>
    <row r="873" spans="1:1" x14ac:dyDescent="0.25">
      <c r="A873" s="23"/>
    </row>
    <row r="874" spans="1:1" x14ac:dyDescent="0.25">
      <c r="A874" s="23"/>
    </row>
    <row r="875" spans="1:1" x14ac:dyDescent="0.25">
      <c r="A875" s="23"/>
    </row>
    <row r="876" spans="1:1" x14ac:dyDescent="0.25">
      <c r="A876" s="23"/>
    </row>
    <row r="877" spans="1:1" x14ac:dyDescent="0.25">
      <c r="A877" s="23"/>
    </row>
    <row r="878" spans="1:1" x14ac:dyDescent="0.25">
      <c r="A878" s="23"/>
    </row>
    <row r="879" spans="1:1" x14ac:dyDescent="0.25">
      <c r="A879" s="23"/>
    </row>
    <row r="880" spans="1:1" x14ac:dyDescent="0.25">
      <c r="A880" s="23"/>
    </row>
    <row r="881" spans="1:1" x14ac:dyDescent="0.25">
      <c r="A881" s="23"/>
    </row>
    <row r="882" spans="1:1" x14ac:dyDescent="0.25">
      <c r="A882" s="23"/>
    </row>
    <row r="883" spans="1:1" x14ac:dyDescent="0.25">
      <c r="A883" s="23"/>
    </row>
    <row r="884" spans="1:1" x14ac:dyDescent="0.25">
      <c r="A884" s="23"/>
    </row>
    <row r="885" spans="1:1" x14ac:dyDescent="0.25">
      <c r="A885" s="23"/>
    </row>
    <row r="886" spans="1:1" x14ac:dyDescent="0.25">
      <c r="A886" s="23"/>
    </row>
    <row r="887" spans="1:1" x14ac:dyDescent="0.25">
      <c r="A887" s="23"/>
    </row>
    <row r="888" spans="1:1" x14ac:dyDescent="0.25">
      <c r="A888" s="23"/>
    </row>
    <row r="889" spans="1:1" x14ac:dyDescent="0.25">
      <c r="A889" s="23"/>
    </row>
    <row r="890" spans="1:1" x14ac:dyDescent="0.25">
      <c r="A890" s="23"/>
    </row>
    <row r="891" spans="1:1" x14ac:dyDescent="0.25">
      <c r="A891" s="23"/>
    </row>
    <row r="892" spans="1:1" x14ac:dyDescent="0.25">
      <c r="A892" s="23"/>
    </row>
    <row r="893" spans="1:1" x14ac:dyDescent="0.25">
      <c r="A893" s="23"/>
    </row>
    <row r="894" spans="1:1" x14ac:dyDescent="0.25">
      <c r="A894" s="23"/>
    </row>
    <row r="895" spans="1:1" x14ac:dyDescent="0.25">
      <c r="A895" s="23"/>
    </row>
    <row r="896" spans="1:1" x14ac:dyDescent="0.25">
      <c r="A896" s="23"/>
    </row>
    <row r="897" spans="1:1" x14ac:dyDescent="0.25">
      <c r="A897" s="23"/>
    </row>
    <row r="898" spans="1:1" x14ac:dyDescent="0.25">
      <c r="A898" s="23"/>
    </row>
    <row r="899" spans="1:1" x14ac:dyDescent="0.25">
      <c r="A899" s="23"/>
    </row>
    <row r="900" spans="1:1" x14ac:dyDescent="0.25">
      <c r="A900" s="23"/>
    </row>
    <row r="901" spans="1:1" x14ac:dyDescent="0.25">
      <c r="A901" s="23"/>
    </row>
    <row r="902" spans="1:1" x14ac:dyDescent="0.25">
      <c r="A902" s="23"/>
    </row>
    <row r="903" spans="1:1" x14ac:dyDescent="0.25">
      <c r="A903" s="23"/>
    </row>
    <row r="904" spans="1:1" x14ac:dyDescent="0.25">
      <c r="A904" s="23"/>
    </row>
    <row r="905" spans="1:1" x14ac:dyDescent="0.25">
      <c r="A905" s="23"/>
    </row>
    <row r="906" spans="1:1" x14ac:dyDescent="0.25">
      <c r="A906" s="23"/>
    </row>
    <row r="907" spans="1:1" x14ac:dyDescent="0.25">
      <c r="A907" s="23"/>
    </row>
    <row r="908" spans="1:1" x14ac:dyDescent="0.25">
      <c r="A908" s="23"/>
    </row>
    <row r="909" spans="1:1" x14ac:dyDescent="0.25">
      <c r="A909" s="23"/>
    </row>
    <row r="910" spans="1:1" x14ac:dyDescent="0.25">
      <c r="A910" s="23"/>
    </row>
    <row r="911" spans="1:1" x14ac:dyDescent="0.25">
      <c r="A911" s="23"/>
    </row>
    <row r="912" spans="1:1" x14ac:dyDescent="0.25">
      <c r="A912" s="23"/>
    </row>
    <row r="913" spans="1:1" x14ac:dyDescent="0.25">
      <c r="A913" s="23"/>
    </row>
    <row r="914" spans="1:1" x14ac:dyDescent="0.25">
      <c r="A914" s="23"/>
    </row>
    <row r="915" spans="1:1" x14ac:dyDescent="0.25">
      <c r="A915" s="23"/>
    </row>
    <row r="916" spans="1:1" x14ac:dyDescent="0.25">
      <c r="A916" s="23"/>
    </row>
    <row r="917" spans="1:1" x14ac:dyDescent="0.25">
      <c r="A917" s="23"/>
    </row>
    <row r="918" spans="1:1" x14ac:dyDescent="0.25">
      <c r="A918" s="23"/>
    </row>
    <row r="919" spans="1:1" x14ac:dyDescent="0.25">
      <c r="A919" s="23"/>
    </row>
    <row r="920" spans="1:1" x14ac:dyDescent="0.25">
      <c r="A920" s="23"/>
    </row>
    <row r="921" spans="1:1" x14ac:dyDescent="0.25">
      <c r="A921" s="23"/>
    </row>
    <row r="922" spans="1:1" x14ac:dyDescent="0.25">
      <c r="A922" s="23"/>
    </row>
    <row r="923" spans="1:1" x14ac:dyDescent="0.25">
      <c r="A923" s="23"/>
    </row>
    <row r="924" spans="1:1" x14ac:dyDescent="0.25">
      <c r="A924" s="23"/>
    </row>
    <row r="925" spans="1:1" x14ac:dyDescent="0.25">
      <c r="A925" s="23"/>
    </row>
    <row r="926" spans="1:1" x14ac:dyDescent="0.25">
      <c r="A926" s="23"/>
    </row>
    <row r="927" spans="1:1" x14ac:dyDescent="0.25">
      <c r="A927" s="23"/>
    </row>
    <row r="928" spans="1:1" x14ac:dyDescent="0.25">
      <c r="A928" s="23"/>
    </row>
    <row r="929" spans="1:1" x14ac:dyDescent="0.25">
      <c r="A929" s="23"/>
    </row>
    <row r="930" spans="1:1" x14ac:dyDescent="0.25">
      <c r="A930" s="23"/>
    </row>
    <row r="931" spans="1:1" x14ac:dyDescent="0.25">
      <c r="A931" s="23"/>
    </row>
    <row r="932" spans="1:1" x14ac:dyDescent="0.25">
      <c r="A932" s="23"/>
    </row>
    <row r="933" spans="1:1" x14ac:dyDescent="0.25">
      <c r="A933" s="23"/>
    </row>
    <row r="934" spans="1:1" x14ac:dyDescent="0.25">
      <c r="A934" s="23"/>
    </row>
    <row r="935" spans="1:1" x14ac:dyDescent="0.25">
      <c r="A935" s="23"/>
    </row>
    <row r="936" spans="1:1" x14ac:dyDescent="0.25">
      <c r="A936" s="23"/>
    </row>
    <row r="937" spans="1:1" x14ac:dyDescent="0.25">
      <c r="A937" s="23"/>
    </row>
    <row r="938" spans="1:1" x14ac:dyDescent="0.25">
      <c r="A938" s="23"/>
    </row>
    <row r="939" spans="1:1" x14ac:dyDescent="0.25">
      <c r="A939" s="23"/>
    </row>
    <row r="940" spans="1:1" x14ac:dyDescent="0.25">
      <c r="A940" s="23"/>
    </row>
    <row r="941" spans="1:1" x14ac:dyDescent="0.25">
      <c r="A941" s="23"/>
    </row>
    <row r="942" spans="1:1" x14ac:dyDescent="0.25">
      <c r="A942" s="23"/>
    </row>
    <row r="943" spans="1:1" x14ac:dyDescent="0.25">
      <c r="A943" s="23"/>
    </row>
    <row r="944" spans="1:1" x14ac:dyDescent="0.25">
      <c r="A944" s="23"/>
    </row>
    <row r="945" spans="1:1" x14ac:dyDescent="0.25">
      <c r="A945" s="23"/>
    </row>
    <row r="946" spans="1:1" x14ac:dyDescent="0.25">
      <c r="A946" s="23"/>
    </row>
    <row r="947" spans="1:1" x14ac:dyDescent="0.25">
      <c r="A947" s="23"/>
    </row>
    <row r="948" spans="1:1" x14ac:dyDescent="0.25">
      <c r="A948" s="23"/>
    </row>
    <row r="949" spans="1:1" x14ac:dyDescent="0.25">
      <c r="A949" s="23"/>
    </row>
    <row r="950" spans="1:1" x14ac:dyDescent="0.25">
      <c r="A950" s="23"/>
    </row>
    <row r="951" spans="1:1" x14ac:dyDescent="0.25">
      <c r="A951" s="23"/>
    </row>
    <row r="952" spans="1:1" x14ac:dyDescent="0.25">
      <c r="A952" s="23"/>
    </row>
    <row r="953" spans="1:1" x14ac:dyDescent="0.25">
      <c r="A953" s="23"/>
    </row>
    <row r="954" spans="1:1" x14ac:dyDescent="0.25">
      <c r="A954" s="23"/>
    </row>
    <row r="955" spans="1:1" x14ac:dyDescent="0.25">
      <c r="A955" s="23"/>
    </row>
    <row r="956" spans="1:1" x14ac:dyDescent="0.25">
      <c r="A956" s="23"/>
    </row>
    <row r="957" spans="1:1" x14ac:dyDescent="0.25">
      <c r="A957" s="23"/>
    </row>
    <row r="958" spans="1:1" x14ac:dyDescent="0.25">
      <c r="A958" s="23"/>
    </row>
    <row r="959" spans="1:1" x14ac:dyDescent="0.25">
      <c r="A959" s="23"/>
    </row>
    <row r="960" spans="1:1" x14ac:dyDescent="0.25">
      <c r="A960" s="23"/>
    </row>
    <row r="961" spans="1:1" x14ac:dyDescent="0.25">
      <c r="A961" s="23"/>
    </row>
    <row r="962" spans="1:1" x14ac:dyDescent="0.25">
      <c r="A962" s="23"/>
    </row>
    <row r="963" spans="1:1" x14ac:dyDescent="0.25">
      <c r="A963" s="23"/>
    </row>
    <row r="964" spans="1:1" x14ac:dyDescent="0.25">
      <c r="A964" s="23"/>
    </row>
    <row r="965" spans="1:1" x14ac:dyDescent="0.25">
      <c r="A965" s="23"/>
    </row>
    <row r="966" spans="1:1" x14ac:dyDescent="0.25">
      <c r="A966" s="23"/>
    </row>
    <row r="967" spans="1:1" x14ac:dyDescent="0.25">
      <c r="A967" s="23"/>
    </row>
    <row r="968" spans="1:1" x14ac:dyDescent="0.25">
      <c r="A968" s="23"/>
    </row>
    <row r="969" spans="1:1" x14ac:dyDescent="0.25">
      <c r="A969" s="23"/>
    </row>
    <row r="970" spans="1:1" x14ac:dyDescent="0.25">
      <c r="A970" s="23"/>
    </row>
    <row r="971" spans="1:1" x14ac:dyDescent="0.25">
      <c r="A971" s="23"/>
    </row>
    <row r="972" spans="1:1" x14ac:dyDescent="0.25">
      <c r="A972" s="23"/>
    </row>
    <row r="973" spans="1:1" x14ac:dyDescent="0.25">
      <c r="A973" s="23"/>
    </row>
    <row r="974" spans="1:1" x14ac:dyDescent="0.25">
      <c r="A974" s="23"/>
    </row>
    <row r="975" spans="1:1" x14ac:dyDescent="0.25">
      <c r="A975" s="23"/>
    </row>
    <row r="976" spans="1:1" x14ac:dyDescent="0.25">
      <c r="A976" s="23"/>
    </row>
    <row r="977" spans="1:1" x14ac:dyDescent="0.25">
      <c r="A977" s="23"/>
    </row>
    <row r="978" spans="1:1" x14ac:dyDescent="0.25">
      <c r="A978" s="23"/>
    </row>
    <row r="979" spans="1:1" x14ac:dyDescent="0.25">
      <c r="A979" s="23"/>
    </row>
    <row r="980" spans="1:1" x14ac:dyDescent="0.25">
      <c r="A980" s="23"/>
    </row>
    <row r="981" spans="1:1" x14ac:dyDescent="0.25">
      <c r="A981" s="23"/>
    </row>
    <row r="982" spans="1:1" x14ac:dyDescent="0.25">
      <c r="A982" s="23"/>
    </row>
    <row r="983" spans="1:1" x14ac:dyDescent="0.25">
      <c r="A983" s="23"/>
    </row>
    <row r="984" spans="1:1" x14ac:dyDescent="0.25">
      <c r="A984" s="23"/>
    </row>
    <row r="985" spans="1:1" x14ac:dyDescent="0.25">
      <c r="A985" s="23"/>
    </row>
    <row r="986" spans="1:1" x14ac:dyDescent="0.25">
      <c r="A986" s="23"/>
    </row>
    <row r="987" spans="1:1" x14ac:dyDescent="0.25">
      <c r="A987" s="23"/>
    </row>
    <row r="988" spans="1:1" x14ac:dyDescent="0.25">
      <c r="A988" s="23"/>
    </row>
    <row r="989" spans="1:1" x14ac:dyDescent="0.25">
      <c r="A989" s="23"/>
    </row>
    <row r="990" spans="1:1" x14ac:dyDescent="0.25">
      <c r="A990" s="23"/>
    </row>
    <row r="991" spans="1:1" x14ac:dyDescent="0.25">
      <c r="A991" s="23"/>
    </row>
    <row r="992" spans="1:1" x14ac:dyDescent="0.25">
      <c r="A992" s="23"/>
    </row>
    <row r="993" spans="1:1" x14ac:dyDescent="0.25">
      <c r="A993" s="23"/>
    </row>
    <row r="994" spans="1:1" x14ac:dyDescent="0.25">
      <c r="A994" s="23"/>
    </row>
    <row r="995" spans="1:1" x14ac:dyDescent="0.25">
      <c r="A995" s="23"/>
    </row>
    <row r="996" spans="1:1" x14ac:dyDescent="0.25">
      <c r="A996" s="23"/>
    </row>
    <row r="997" spans="1:1" x14ac:dyDescent="0.25">
      <c r="A997" s="23"/>
    </row>
    <row r="998" spans="1:1" x14ac:dyDescent="0.25">
      <c r="A998" s="23"/>
    </row>
    <row r="999" spans="1:1" x14ac:dyDescent="0.25">
      <c r="A999" s="23"/>
    </row>
    <row r="1000" spans="1:1" x14ac:dyDescent="0.25">
      <c r="A1000" s="23"/>
    </row>
    <row r="1001" spans="1:1" x14ac:dyDescent="0.25">
      <c r="A1001" s="23"/>
    </row>
    <row r="1002" spans="1:1" x14ac:dyDescent="0.25">
      <c r="A1002" s="23"/>
    </row>
    <row r="1003" spans="1:1" x14ac:dyDescent="0.25">
      <c r="A1003" s="23"/>
    </row>
    <row r="1004" spans="1:1" x14ac:dyDescent="0.25">
      <c r="A1004" s="23"/>
    </row>
    <row r="1005" spans="1:1" x14ac:dyDescent="0.25">
      <c r="A1005" s="23"/>
    </row>
    <row r="1006" spans="1:1" x14ac:dyDescent="0.25">
      <c r="A1006" s="23"/>
    </row>
    <row r="1007" spans="1:1" x14ac:dyDescent="0.25">
      <c r="A1007" s="23"/>
    </row>
    <row r="1008" spans="1:1" x14ac:dyDescent="0.25">
      <c r="A1008" s="23"/>
    </row>
    <row r="1009" spans="1:1" x14ac:dyDescent="0.25">
      <c r="A1009" s="23"/>
    </row>
    <row r="1010" spans="1:1" x14ac:dyDescent="0.25">
      <c r="A1010" s="23"/>
    </row>
    <row r="1011" spans="1:1" x14ac:dyDescent="0.25">
      <c r="A1011" s="23"/>
    </row>
    <row r="1012" spans="1:1" x14ac:dyDescent="0.25">
      <c r="A1012" s="23"/>
    </row>
    <row r="1013" spans="1:1" x14ac:dyDescent="0.25">
      <c r="A1013" s="23"/>
    </row>
    <row r="1014" spans="1:1" x14ac:dyDescent="0.25">
      <c r="A1014" s="23"/>
    </row>
    <row r="1015" spans="1:1" x14ac:dyDescent="0.25">
      <c r="A1015" s="23"/>
    </row>
    <row r="1016" spans="1:1" x14ac:dyDescent="0.25">
      <c r="A1016" s="23"/>
    </row>
    <row r="1017" spans="1:1" x14ac:dyDescent="0.25">
      <c r="A1017" s="23"/>
    </row>
    <row r="1018" spans="1:1" x14ac:dyDescent="0.25">
      <c r="A1018" s="23"/>
    </row>
    <row r="1019" spans="1:1" x14ac:dyDescent="0.25">
      <c r="A1019" s="23"/>
    </row>
    <row r="1020" spans="1:1" x14ac:dyDescent="0.25">
      <c r="A1020" s="23"/>
    </row>
    <row r="1021" spans="1:1" x14ac:dyDescent="0.25">
      <c r="A1021" s="23"/>
    </row>
    <row r="1022" spans="1:1" x14ac:dyDescent="0.25">
      <c r="A1022" s="23"/>
    </row>
    <row r="1023" spans="1:1" x14ac:dyDescent="0.25">
      <c r="A1023" s="23"/>
    </row>
    <row r="1024" spans="1:1" x14ac:dyDescent="0.25">
      <c r="A1024" s="23"/>
    </row>
    <row r="1025" spans="1:1" x14ac:dyDescent="0.25">
      <c r="A1025" s="23"/>
    </row>
    <row r="1026" spans="1:1" x14ac:dyDescent="0.25">
      <c r="A1026" s="23"/>
    </row>
    <row r="1027" spans="1:1" x14ac:dyDescent="0.25">
      <c r="A1027" s="23"/>
    </row>
    <row r="1028" spans="1:1" x14ac:dyDescent="0.25">
      <c r="A1028" s="23"/>
    </row>
    <row r="1029" spans="1:1" x14ac:dyDescent="0.25">
      <c r="A1029" s="23"/>
    </row>
    <row r="1030" spans="1:1" x14ac:dyDescent="0.25">
      <c r="A1030" s="23"/>
    </row>
    <row r="1031" spans="1:1" x14ac:dyDescent="0.25">
      <c r="A1031" s="23"/>
    </row>
    <row r="1032" spans="1:1" x14ac:dyDescent="0.25">
      <c r="A1032" s="23"/>
    </row>
    <row r="1033" spans="1:1" x14ac:dyDescent="0.25">
      <c r="A1033" s="23"/>
    </row>
    <row r="1034" spans="1:1" x14ac:dyDescent="0.25">
      <c r="A1034" s="23"/>
    </row>
    <row r="1035" spans="1:1" x14ac:dyDescent="0.25">
      <c r="A1035" s="23"/>
    </row>
    <row r="1036" spans="1:1" x14ac:dyDescent="0.25">
      <c r="A1036" s="23"/>
    </row>
    <row r="1037" spans="1:1" x14ac:dyDescent="0.25">
      <c r="A1037" s="23"/>
    </row>
    <row r="1038" spans="1:1" x14ac:dyDescent="0.25">
      <c r="A1038" s="23"/>
    </row>
    <row r="1039" spans="1:1" x14ac:dyDescent="0.25">
      <c r="A1039" s="23"/>
    </row>
    <row r="1040" spans="1:1" x14ac:dyDescent="0.25">
      <c r="A1040" s="23"/>
    </row>
    <row r="1041" spans="1:1" x14ac:dyDescent="0.25">
      <c r="A1041" s="23"/>
    </row>
    <row r="1042" spans="1:1" x14ac:dyDescent="0.25">
      <c r="A1042" s="23"/>
    </row>
    <row r="1043" spans="1:1" x14ac:dyDescent="0.25">
      <c r="A1043" s="23"/>
    </row>
    <row r="1044" spans="1:1" x14ac:dyDescent="0.25">
      <c r="A1044" s="23"/>
    </row>
    <row r="1045" spans="1:1" x14ac:dyDescent="0.25">
      <c r="A1045" s="23"/>
    </row>
    <row r="1046" spans="1:1" x14ac:dyDescent="0.25">
      <c r="A1046" s="23"/>
    </row>
    <row r="1047" spans="1:1" x14ac:dyDescent="0.25">
      <c r="A1047" s="23"/>
    </row>
    <row r="1048" spans="1:1" x14ac:dyDescent="0.25">
      <c r="A1048" s="23"/>
    </row>
    <row r="1049" spans="1:1" x14ac:dyDescent="0.25">
      <c r="A1049" s="23"/>
    </row>
    <row r="1050" spans="1:1" x14ac:dyDescent="0.25">
      <c r="A1050" s="23"/>
    </row>
    <row r="1051" spans="1:1" x14ac:dyDescent="0.25">
      <c r="A1051" s="23"/>
    </row>
    <row r="1052" spans="1:1" x14ac:dyDescent="0.25">
      <c r="A1052" s="23"/>
    </row>
    <row r="1053" spans="1:1" x14ac:dyDescent="0.25">
      <c r="A1053" s="23"/>
    </row>
    <row r="1054" spans="1:1" x14ac:dyDescent="0.25">
      <c r="A1054" s="23"/>
    </row>
    <row r="1055" spans="1:1" x14ac:dyDescent="0.25">
      <c r="A1055" s="23"/>
    </row>
    <row r="1056" spans="1:1" x14ac:dyDescent="0.25">
      <c r="A1056" s="23"/>
    </row>
    <row r="1057" spans="1:1" x14ac:dyDescent="0.25">
      <c r="A1057" s="23"/>
    </row>
    <row r="1058" spans="1:1" x14ac:dyDescent="0.25">
      <c r="A1058" s="23"/>
    </row>
    <row r="1059" spans="1:1" x14ac:dyDescent="0.25">
      <c r="A1059" s="23"/>
    </row>
    <row r="1060" spans="1:1" x14ac:dyDescent="0.25">
      <c r="A1060" s="23"/>
    </row>
    <row r="1061" spans="1:1" x14ac:dyDescent="0.25">
      <c r="A1061" s="23"/>
    </row>
    <row r="1062" spans="1:1" x14ac:dyDescent="0.25">
      <c r="A1062" s="23"/>
    </row>
    <row r="1063" spans="1:1" x14ac:dyDescent="0.25">
      <c r="A1063" s="23"/>
    </row>
    <row r="1064" spans="1:1" x14ac:dyDescent="0.25">
      <c r="A1064" s="23"/>
    </row>
    <row r="1065" spans="1:1" x14ac:dyDescent="0.25">
      <c r="A1065" s="23"/>
    </row>
    <row r="1066" spans="1:1" x14ac:dyDescent="0.25">
      <c r="A1066" s="23"/>
    </row>
    <row r="1067" spans="1:1" x14ac:dyDescent="0.25">
      <c r="A1067" s="23"/>
    </row>
    <row r="1068" spans="1:1" x14ac:dyDescent="0.25">
      <c r="A1068" s="23"/>
    </row>
    <row r="1069" spans="1:1" x14ac:dyDescent="0.25">
      <c r="A1069" s="23"/>
    </row>
    <row r="1070" spans="1:1" x14ac:dyDescent="0.25">
      <c r="A1070" s="23"/>
    </row>
    <row r="1071" spans="1:1" x14ac:dyDescent="0.25">
      <c r="A1071" s="23"/>
    </row>
    <row r="1072" spans="1:1" x14ac:dyDescent="0.25">
      <c r="A1072" s="23"/>
    </row>
    <row r="1073" spans="1:1" x14ac:dyDescent="0.25">
      <c r="A1073" s="23"/>
    </row>
    <row r="1074" spans="1:1" x14ac:dyDescent="0.25">
      <c r="A1074" s="23"/>
    </row>
    <row r="1075" spans="1:1" x14ac:dyDescent="0.25">
      <c r="A1075" s="23"/>
    </row>
    <row r="1076" spans="1:1" x14ac:dyDescent="0.25">
      <c r="A1076" s="23"/>
    </row>
    <row r="1077" spans="1:1" x14ac:dyDescent="0.25">
      <c r="A1077" s="23"/>
    </row>
    <row r="1078" spans="1:1" x14ac:dyDescent="0.25">
      <c r="A1078" s="23"/>
    </row>
    <row r="1079" spans="1:1" x14ac:dyDescent="0.25">
      <c r="A1079" s="23"/>
    </row>
    <row r="1080" spans="1:1" x14ac:dyDescent="0.25">
      <c r="A1080" s="23"/>
    </row>
    <row r="1081" spans="1:1" x14ac:dyDescent="0.25">
      <c r="A1081" s="23"/>
    </row>
    <row r="1082" spans="1:1" x14ac:dyDescent="0.25">
      <c r="A1082" s="23"/>
    </row>
    <row r="1083" spans="1:1" x14ac:dyDescent="0.25">
      <c r="A1083" s="23"/>
    </row>
    <row r="1084" spans="1:1" x14ac:dyDescent="0.25">
      <c r="A1084" s="23"/>
    </row>
    <row r="1085" spans="1:1" x14ac:dyDescent="0.25">
      <c r="A1085" s="23"/>
    </row>
    <row r="1086" spans="1:1" x14ac:dyDescent="0.25">
      <c r="A1086" s="23"/>
    </row>
    <row r="1087" spans="1:1" x14ac:dyDescent="0.25">
      <c r="A1087" s="23"/>
    </row>
    <row r="1088" spans="1:1" x14ac:dyDescent="0.25">
      <c r="A1088" s="23"/>
    </row>
    <row r="1089" spans="1:1" x14ac:dyDescent="0.25">
      <c r="A1089" s="23"/>
    </row>
    <row r="1090" spans="1:1" x14ac:dyDescent="0.25">
      <c r="A1090" s="23"/>
    </row>
    <row r="1091" spans="1:1" x14ac:dyDescent="0.25">
      <c r="A1091" s="23"/>
    </row>
    <row r="1092" spans="1:1" x14ac:dyDescent="0.25">
      <c r="A1092" s="23"/>
    </row>
    <row r="1093" spans="1:1" x14ac:dyDescent="0.25">
      <c r="A1093" s="23"/>
    </row>
    <row r="1094" spans="1:1" x14ac:dyDescent="0.25">
      <c r="A1094" s="23"/>
    </row>
    <row r="1095" spans="1:1" x14ac:dyDescent="0.25">
      <c r="A1095" s="23"/>
    </row>
    <row r="1096" spans="1:1" x14ac:dyDescent="0.25">
      <c r="A1096" s="23"/>
    </row>
    <row r="1097" spans="1:1" x14ac:dyDescent="0.25">
      <c r="A1097" s="23"/>
    </row>
    <row r="1098" spans="1:1" x14ac:dyDescent="0.25">
      <c r="A1098" s="23"/>
    </row>
    <row r="1099" spans="1:1" x14ac:dyDescent="0.25">
      <c r="A1099" s="23"/>
    </row>
    <row r="1100" spans="1:1" x14ac:dyDescent="0.25">
      <c r="A1100" s="23"/>
    </row>
    <row r="1101" spans="1:1" x14ac:dyDescent="0.25">
      <c r="A1101" s="23"/>
    </row>
    <row r="1102" spans="1:1" x14ac:dyDescent="0.25">
      <c r="A1102" s="23"/>
    </row>
    <row r="1103" spans="1:1" x14ac:dyDescent="0.25">
      <c r="A1103" s="23"/>
    </row>
    <row r="1104" spans="1:1" x14ac:dyDescent="0.25">
      <c r="A1104" s="23"/>
    </row>
    <row r="1105" spans="1:1" x14ac:dyDescent="0.25">
      <c r="A1105" s="23"/>
    </row>
    <row r="1106" spans="1:1" x14ac:dyDescent="0.25">
      <c r="A1106" s="23"/>
    </row>
    <row r="1107" spans="1:1" x14ac:dyDescent="0.25">
      <c r="A1107" s="23"/>
    </row>
    <row r="1108" spans="1:1" x14ac:dyDescent="0.25">
      <c r="A1108" s="23"/>
    </row>
    <row r="1109" spans="1:1" x14ac:dyDescent="0.25">
      <c r="A1109" s="23"/>
    </row>
    <row r="1110" spans="1:1" x14ac:dyDescent="0.25">
      <c r="A1110" s="23"/>
    </row>
    <row r="1111" spans="1:1" x14ac:dyDescent="0.25">
      <c r="A1111" s="23"/>
    </row>
    <row r="1112" spans="1:1" x14ac:dyDescent="0.25">
      <c r="A1112" s="23"/>
    </row>
    <row r="1113" spans="1:1" x14ac:dyDescent="0.25">
      <c r="A1113" s="23"/>
    </row>
    <row r="1114" spans="1:1" x14ac:dyDescent="0.25">
      <c r="A1114" s="23"/>
    </row>
    <row r="1115" spans="1:1" x14ac:dyDescent="0.25">
      <c r="A1115" s="23"/>
    </row>
    <row r="1116" spans="1:1" x14ac:dyDescent="0.25">
      <c r="A1116" s="23"/>
    </row>
    <row r="1117" spans="1:1" x14ac:dyDescent="0.25">
      <c r="A1117" s="23"/>
    </row>
    <row r="1118" spans="1:1" x14ac:dyDescent="0.25">
      <c r="A1118" s="23"/>
    </row>
    <row r="1119" spans="1:1" x14ac:dyDescent="0.25">
      <c r="A1119" s="23"/>
    </row>
    <row r="1120" spans="1:1" x14ac:dyDescent="0.25">
      <c r="A1120" s="23"/>
    </row>
    <row r="1121" spans="1:1" x14ac:dyDescent="0.25">
      <c r="A1121" s="23"/>
    </row>
    <row r="1122" spans="1:1" x14ac:dyDescent="0.25">
      <c r="A1122" s="23"/>
    </row>
    <row r="1123" spans="1:1" x14ac:dyDescent="0.25">
      <c r="A1123" s="23"/>
    </row>
    <row r="1124" spans="1:1" x14ac:dyDescent="0.25">
      <c r="A1124" s="23"/>
    </row>
    <row r="1125" spans="1:1" x14ac:dyDescent="0.25">
      <c r="A1125" s="23"/>
    </row>
    <row r="1126" spans="1:1" x14ac:dyDescent="0.25">
      <c r="A1126" s="23"/>
    </row>
    <row r="1127" spans="1:1" x14ac:dyDescent="0.25">
      <c r="A1127" s="23"/>
    </row>
    <row r="1128" spans="1:1" x14ac:dyDescent="0.25">
      <c r="A1128" s="23"/>
    </row>
    <row r="1129" spans="1:1" x14ac:dyDescent="0.25">
      <c r="A1129" s="23"/>
    </row>
    <row r="1130" spans="1:1" x14ac:dyDescent="0.25">
      <c r="A1130" s="23"/>
    </row>
    <row r="1131" spans="1:1" x14ac:dyDescent="0.25">
      <c r="A1131" s="23"/>
    </row>
    <row r="1132" spans="1:1" x14ac:dyDescent="0.25">
      <c r="A1132" s="23"/>
    </row>
    <row r="1133" spans="1:1" x14ac:dyDescent="0.25">
      <c r="A1133" s="23"/>
    </row>
    <row r="1134" spans="1:1" x14ac:dyDescent="0.25">
      <c r="A1134" s="23"/>
    </row>
    <row r="1135" spans="1:1" x14ac:dyDescent="0.25">
      <c r="A1135" s="23"/>
    </row>
    <row r="1136" spans="1:1" x14ac:dyDescent="0.25">
      <c r="A1136" s="23"/>
    </row>
    <row r="1137" spans="1:1" x14ac:dyDescent="0.25">
      <c r="A1137" s="23"/>
    </row>
    <row r="1138" spans="1:1" x14ac:dyDescent="0.25">
      <c r="A1138" s="23"/>
    </row>
    <row r="1139" spans="1:1" x14ac:dyDescent="0.25">
      <c r="A1139" s="23"/>
    </row>
    <row r="1140" spans="1:1" x14ac:dyDescent="0.25">
      <c r="A1140" s="23"/>
    </row>
    <row r="1141" spans="1:1" x14ac:dyDescent="0.25">
      <c r="A1141" s="23"/>
    </row>
    <row r="1142" spans="1:1" x14ac:dyDescent="0.25">
      <c r="A1142" s="23"/>
    </row>
    <row r="1143" spans="1:1" x14ac:dyDescent="0.25">
      <c r="A1143" s="23"/>
    </row>
    <row r="1144" spans="1:1" x14ac:dyDescent="0.25">
      <c r="A1144" s="23"/>
    </row>
    <row r="1145" spans="1:1" x14ac:dyDescent="0.25">
      <c r="A1145" s="23"/>
    </row>
    <row r="1146" spans="1:1" x14ac:dyDescent="0.25">
      <c r="A1146" s="23"/>
    </row>
    <row r="1147" spans="1:1" x14ac:dyDescent="0.25">
      <c r="A1147" s="23"/>
    </row>
    <row r="1148" spans="1:1" x14ac:dyDescent="0.25">
      <c r="A1148" s="23"/>
    </row>
    <row r="1149" spans="1:1" x14ac:dyDescent="0.25">
      <c r="A1149" s="23"/>
    </row>
    <row r="1150" spans="1:1" x14ac:dyDescent="0.25">
      <c r="A1150" s="23"/>
    </row>
    <row r="1151" spans="1:1" x14ac:dyDescent="0.25">
      <c r="A1151" s="23"/>
    </row>
    <row r="1152" spans="1:1" x14ac:dyDescent="0.25">
      <c r="A1152" s="23"/>
    </row>
    <row r="1153" spans="1:1" x14ac:dyDescent="0.25">
      <c r="A1153" s="23"/>
    </row>
    <row r="1154" spans="1:1" x14ac:dyDescent="0.25">
      <c r="A1154" s="23"/>
    </row>
    <row r="1155" spans="1:1" x14ac:dyDescent="0.25">
      <c r="A1155" s="23"/>
    </row>
    <row r="1156" spans="1:1" x14ac:dyDescent="0.25">
      <c r="A1156" s="23"/>
    </row>
    <row r="1157" spans="1:1" x14ac:dyDescent="0.25">
      <c r="A1157" s="23"/>
    </row>
    <row r="1158" spans="1:1" x14ac:dyDescent="0.25">
      <c r="A1158" s="23"/>
    </row>
    <row r="1159" spans="1:1" x14ac:dyDescent="0.25">
      <c r="A1159" s="23"/>
    </row>
    <row r="1160" spans="1:1" x14ac:dyDescent="0.25">
      <c r="A1160" s="23"/>
    </row>
    <row r="1161" spans="1:1" x14ac:dyDescent="0.25">
      <c r="A1161" s="23"/>
    </row>
    <row r="1162" spans="1:1" x14ac:dyDescent="0.25">
      <c r="A1162" s="23"/>
    </row>
    <row r="1163" spans="1:1" x14ac:dyDescent="0.25">
      <c r="A1163" s="23"/>
    </row>
    <row r="1164" spans="1:1" x14ac:dyDescent="0.25">
      <c r="A1164" s="23"/>
    </row>
    <row r="1165" spans="1:1" x14ac:dyDescent="0.25">
      <c r="A1165" s="23"/>
    </row>
    <row r="1166" spans="1:1" x14ac:dyDescent="0.25">
      <c r="A1166" s="23"/>
    </row>
    <row r="1167" spans="1:1" x14ac:dyDescent="0.25">
      <c r="A1167" s="23"/>
    </row>
    <row r="1168" spans="1:1" x14ac:dyDescent="0.25">
      <c r="A1168" s="23"/>
    </row>
    <row r="1169" spans="1:1" x14ac:dyDescent="0.25">
      <c r="A1169" s="23"/>
    </row>
    <row r="1170" spans="1:1" x14ac:dyDescent="0.25">
      <c r="A1170" s="23"/>
    </row>
    <row r="1171" spans="1:1" x14ac:dyDescent="0.25">
      <c r="A1171" s="23"/>
    </row>
    <row r="1172" spans="1:1" x14ac:dyDescent="0.25">
      <c r="A1172" s="23"/>
    </row>
    <row r="1173" spans="1:1" x14ac:dyDescent="0.25">
      <c r="A1173" s="23"/>
    </row>
    <row r="1174" spans="1:1" x14ac:dyDescent="0.25">
      <c r="A1174" s="23"/>
    </row>
    <row r="1175" spans="1:1" x14ac:dyDescent="0.25">
      <c r="A1175" s="23"/>
    </row>
    <row r="1176" spans="1:1" x14ac:dyDescent="0.25">
      <c r="A1176" s="23"/>
    </row>
    <row r="1177" spans="1:1" x14ac:dyDescent="0.25">
      <c r="A1177" s="23"/>
    </row>
    <row r="1178" spans="1:1" x14ac:dyDescent="0.25">
      <c r="A1178" s="23"/>
    </row>
    <row r="1179" spans="1:1" x14ac:dyDescent="0.25">
      <c r="A1179" s="23"/>
    </row>
    <row r="1180" spans="1:1" x14ac:dyDescent="0.25">
      <c r="A1180" s="23"/>
    </row>
    <row r="1181" spans="1:1" x14ac:dyDescent="0.25">
      <c r="A1181" s="23"/>
    </row>
    <row r="1182" spans="1:1" x14ac:dyDescent="0.25">
      <c r="A1182" s="23"/>
    </row>
    <row r="1183" spans="1:1" x14ac:dyDescent="0.25">
      <c r="A1183" s="23"/>
    </row>
    <row r="1184" spans="1:1" x14ac:dyDescent="0.25">
      <c r="A1184" s="23"/>
    </row>
    <row r="1185" spans="1:1" x14ac:dyDescent="0.25">
      <c r="A1185" s="23"/>
    </row>
    <row r="1186" spans="1:1" x14ac:dyDescent="0.25">
      <c r="A1186" s="23"/>
    </row>
    <row r="1187" spans="1:1" x14ac:dyDescent="0.25">
      <c r="A1187" s="23"/>
    </row>
    <row r="1188" spans="1:1" x14ac:dyDescent="0.25">
      <c r="A1188" s="23"/>
    </row>
    <row r="1189" spans="1:1" x14ac:dyDescent="0.25">
      <c r="A1189" s="23"/>
    </row>
    <row r="1190" spans="1:1" x14ac:dyDescent="0.25">
      <c r="A1190" s="23"/>
    </row>
    <row r="1191" spans="1:1" x14ac:dyDescent="0.25">
      <c r="A1191" s="23"/>
    </row>
    <row r="1192" spans="1:1" x14ac:dyDescent="0.25">
      <c r="A1192" s="23"/>
    </row>
    <row r="1193" spans="1:1" x14ac:dyDescent="0.25">
      <c r="A1193" s="23"/>
    </row>
    <row r="1194" spans="1:1" x14ac:dyDescent="0.25">
      <c r="A1194" s="23"/>
    </row>
    <row r="1195" spans="1:1" x14ac:dyDescent="0.25">
      <c r="A1195" s="23"/>
    </row>
    <row r="1196" spans="1:1" x14ac:dyDescent="0.25">
      <c r="A1196" s="23"/>
    </row>
    <row r="1197" spans="1:1" x14ac:dyDescent="0.25">
      <c r="A1197" s="23"/>
    </row>
    <row r="1198" spans="1:1" x14ac:dyDescent="0.25">
      <c r="A1198" s="23"/>
    </row>
    <row r="1199" spans="1:1" x14ac:dyDescent="0.25">
      <c r="A1199" s="23"/>
    </row>
    <row r="1200" spans="1:1" x14ac:dyDescent="0.25">
      <c r="A1200" s="23"/>
    </row>
    <row r="1201" spans="1:1" x14ac:dyDescent="0.25">
      <c r="A1201" s="23"/>
    </row>
    <row r="1202" spans="1:1" x14ac:dyDescent="0.25">
      <c r="A1202" s="23"/>
    </row>
    <row r="1203" spans="1:1" x14ac:dyDescent="0.25">
      <c r="A1203" s="23"/>
    </row>
    <row r="1204" spans="1:1" x14ac:dyDescent="0.25">
      <c r="A1204" s="23"/>
    </row>
    <row r="1205" spans="1:1" x14ac:dyDescent="0.25">
      <c r="A1205" s="23"/>
    </row>
    <row r="1206" spans="1:1" x14ac:dyDescent="0.25">
      <c r="A1206" s="23"/>
    </row>
    <row r="1207" spans="1:1" x14ac:dyDescent="0.25">
      <c r="A1207" s="23"/>
    </row>
    <row r="1208" spans="1:1" x14ac:dyDescent="0.25">
      <c r="A1208" s="23"/>
    </row>
    <row r="1209" spans="1:1" x14ac:dyDescent="0.25">
      <c r="A1209" s="23"/>
    </row>
    <row r="1210" spans="1:1" x14ac:dyDescent="0.25">
      <c r="A1210" s="23"/>
    </row>
    <row r="1211" spans="1:1" x14ac:dyDescent="0.25">
      <c r="A1211" s="23"/>
    </row>
    <row r="1212" spans="1:1" x14ac:dyDescent="0.25">
      <c r="A1212" s="23"/>
    </row>
    <row r="1213" spans="1:1" x14ac:dyDescent="0.25">
      <c r="A1213" s="23"/>
    </row>
    <row r="1214" spans="1:1" x14ac:dyDescent="0.25">
      <c r="A1214" s="23"/>
    </row>
    <row r="1215" spans="1:1" x14ac:dyDescent="0.25">
      <c r="A1215" s="23"/>
    </row>
    <row r="1216" spans="1:1" x14ac:dyDescent="0.25">
      <c r="A1216" s="23"/>
    </row>
    <row r="1217" spans="1:1" x14ac:dyDescent="0.25">
      <c r="A1217" s="23"/>
    </row>
    <row r="1218" spans="1:1" x14ac:dyDescent="0.25">
      <c r="A1218" s="23"/>
    </row>
    <row r="1219" spans="1:1" x14ac:dyDescent="0.25">
      <c r="A1219" s="23"/>
    </row>
    <row r="1220" spans="1:1" x14ac:dyDescent="0.25">
      <c r="A1220" s="23"/>
    </row>
    <row r="1221" spans="1:1" x14ac:dyDescent="0.25">
      <c r="A1221" s="23"/>
    </row>
    <row r="1222" spans="1:1" x14ac:dyDescent="0.25">
      <c r="A1222" s="23"/>
    </row>
    <row r="1223" spans="1:1" x14ac:dyDescent="0.25">
      <c r="A1223" s="23"/>
    </row>
    <row r="1224" spans="1:1" x14ac:dyDescent="0.25">
      <c r="A1224" s="23"/>
    </row>
    <row r="1225" spans="1:1" x14ac:dyDescent="0.25">
      <c r="A1225" s="23"/>
    </row>
    <row r="1226" spans="1:1" x14ac:dyDescent="0.25">
      <c r="A1226" s="23"/>
    </row>
    <row r="1227" spans="1:1" x14ac:dyDescent="0.25">
      <c r="A1227" s="23"/>
    </row>
    <row r="1228" spans="1:1" x14ac:dyDescent="0.25">
      <c r="A1228" s="23"/>
    </row>
    <row r="1229" spans="1:1" x14ac:dyDescent="0.25">
      <c r="A1229" s="23"/>
    </row>
    <row r="1230" spans="1:1" x14ac:dyDescent="0.25">
      <c r="A1230" s="23"/>
    </row>
    <row r="1231" spans="1:1" x14ac:dyDescent="0.25">
      <c r="A1231" s="23"/>
    </row>
    <row r="1232" spans="1:1" x14ac:dyDescent="0.25">
      <c r="A1232" s="23"/>
    </row>
    <row r="1233" spans="1:1" x14ac:dyDescent="0.25">
      <c r="A1233" s="23"/>
    </row>
    <row r="1234" spans="1:1" x14ac:dyDescent="0.25">
      <c r="A1234" s="23"/>
    </row>
    <row r="1235" spans="1:1" x14ac:dyDescent="0.25">
      <c r="A1235" s="23"/>
    </row>
    <row r="1236" spans="1:1" x14ac:dyDescent="0.25">
      <c r="A1236" s="23"/>
    </row>
    <row r="1237" spans="1:1" x14ac:dyDescent="0.25">
      <c r="A1237" s="23"/>
    </row>
    <row r="1238" spans="1:1" x14ac:dyDescent="0.25">
      <c r="A1238" s="23"/>
    </row>
    <row r="1239" spans="1:1" x14ac:dyDescent="0.25">
      <c r="A1239" s="23"/>
    </row>
    <row r="1240" spans="1:1" x14ac:dyDescent="0.25">
      <c r="A1240" s="23"/>
    </row>
    <row r="1241" spans="1:1" x14ac:dyDescent="0.25">
      <c r="A1241" s="23"/>
    </row>
    <row r="1242" spans="1:1" x14ac:dyDescent="0.25">
      <c r="A1242" s="23"/>
    </row>
    <row r="1243" spans="1:1" x14ac:dyDescent="0.25">
      <c r="A1243" s="23"/>
    </row>
    <row r="1244" spans="1:1" x14ac:dyDescent="0.25">
      <c r="A1244" s="23"/>
    </row>
    <row r="1245" spans="1:1" x14ac:dyDescent="0.25">
      <c r="A1245" s="23"/>
    </row>
    <row r="1246" spans="1:1" x14ac:dyDescent="0.25">
      <c r="A1246" s="23"/>
    </row>
    <row r="1247" spans="1:1" x14ac:dyDescent="0.25">
      <c r="A1247" s="23"/>
    </row>
    <row r="1248" spans="1:1" x14ac:dyDescent="0.25">
      <c r="A1248" s="23"/>
    </row>
    <row r="1249" spans="1:1" x14ac:dyDescent="0.25">
      <c r="A1249" s="23"/>
    </row>
    <row r="1250" spans="1:1" x14ac:dyDescent="0.25">
      <c r="A1250" s="23"/>
    </row>
    <row r="1251" spans="1:1" x14ac:dyDescent="0.25">
      <c r="A1251" s="23"/>
    </row>
    <row r="1252" spans="1:1" x14ac:dyDescent="0.25">
      <c r="A1252" s="23"/>
    </row>
    <row r="1253" spans="1:1" x14ac:dyDescent="0.25">
      <c r="A1253" s="23"/>
    </row>
    <row r="1254" spans="1:1" x14ac:dyDescent="0.25">
      <c r="A1254" s="23"/>
    </row>
    <row r="1255" spans="1:1" x14ac:dyDescent="0.25">
      <c r="A1255" s="23"/>
    </row>
    <row r="1256" spans="1:1" x14ac:dyDescent="0.25">
      <c r="A1256" s="23"/>
    </row>
    <row r="1257" spans="1:1" x14ac:dyDescent="0.25">
      <c r="A1257" s="23"/>
    </row>
    <row r="1258" spans="1:1" x14ac:dyDescent="0.25">
      <c r="A1258" s="23"/>
    </row>
    <row r="1259" spans="1:1" x14ac:dyDescent="0.25">
      <c r="A1259" s="23"/>
    </row>
    <row r="1260" spans="1:1" x14ac:dyDescent="0.25">
      <c r="A1260" s="23"/>
    </row>
    <row r="1261" spans="1:1" x14ac:dyDescent="0.25">
      <c r="A1261" s="23"/>
    </row>
    <row r="1262" spans="1:1" x14ac:dyDescent="0.25">
      <c r="A1262" s="23"/>
    </row>
    <row r="1263" spans="1:1" x14ac:dyDescent="0.25">
      <c r="A1263" s="23"/>
    </row>
    <row r="1264" spans="1:1" x14ac:dyDescent="0.25">
      <c r="A1264" s="23"/>
    </row>
    <row r="1265" spans="1:1" x14ac:dyDescent="0.25">
      <c r="A1265" s="23"/>
    </row>
    <row r="1266" spans="1:1" x14ac:dyDescent="0.25">
      <c r="A1266" s="23"/>
    </row>
    <row r="1267" spans="1:1" x14ac:dyDescent="0.25">
      <c r="A1267" s="23"/>
    </row>
    <row r="1268" spans="1:1" x14ac:dyDescent="0.25">
      <c r="A1268" s="23"/>
    </row>
    <row r="1269" spans="1:1" x14ac:dyDescent="0.25">
      <c r="A1269" s="23"/>
    </row>
    <row r="1270" spans="1:1" x14ac:dyDescent="0.25">
      <c r="A1270" s="23"/>
    </row>
    <row r="1271" spans="1:1" x14ac:dyDescent="0.25">
      <c r="A1271" s="23"/>
    </row>
    <row r="1272" spans="1:1" x14ac:dyDescent="0.25">
      <c r="A1272" s="23"/>
    </row>
    <row r="1273" spans="1:1" x14ac:dyDescent="0.25">
      <c r="A1273" s="23"/>
    </row>
    <row r="1274" spans="1:1" x14ac:dyDescent="0.25">
      <c r="A1274" s="23"/>
    </row>
    <row r="1275" spans="1:1" x14ac:dyDescent="0.25">
      <c r="A1275" s="23"/>
    </row>
    <row r="1276" spans="1:1" x14ac:dyDescent="0.25">
      <c r="A1276" s="23"/>
    </row>
    <row r="1277" spans="1:1" x14ac:dyDescent="0.25">
      <c r="A1277" s="23"/>
    </row>
    <row r="1278" spans="1:1" x14ac:dyDescent="0.25">
      <c r="A1278" s="23"/>
    </row>
    <row r="1279" spans="1:1" x14ac:dyDescent="0.25">
      <c r="A1279" s="23"/>
    </row>
    <row r="1280" spans="1:1" x14ac:dyDescent="0.25">
      <c r="A1280" s="23"/>
    </row>
    <row r="1281" spans="1:1" x14ac:dyDescent="0.25">
      <c r="A1281" s="23"/>
    </row>
    <row r="1282" spans="1:1" x14ac:dyDescent="0.25">
      <c r="A1282" s="23"/>
    </row>
    <row r="1283" spans="1:1" x14ac:dyDescent="0.25">
      <c r="A1283" s="23"/>
    </row>
    <row r="1284" spans="1:1" x14ac:dyDescent="0.25">
      <c r="A1284" s="23"/>
    </row>
    <row r="1285" spans="1:1" x14ac:dyDescent="0.25">
      <c r="A1285" s="23"/>
    </row>
    <row r="1286" spans="1:1" x14ac:dyDescent="0.25">
      <c r="A1286" s="23"/>
    </row>
    <row r="1287" spans="1:1" x14ac:dyDescent="0.25">
      <c r="A1287" s="23"/>
    </row>
    <row r="1288" spans="1:1" x14ac:dyDescent="0.25">
      <c r="A1288" s="23"/>
    </row>
    <row r="1289" spans="1:1" x14ac:dyDescent="0.25">
      <c r="A1289" s="23"/>
    </row>
    <row r="1290" spans="1:1" x14ac:dyDescent="0.25">
      <c r="A1290" s="23"/>
    </row>
    <row r="1291" spans="1:1" x14ac:dyDescent="0.25">
      <c r="A1291" s="23"/>
    </row>
    <row r="1292" spans="1:1" x14ac:dyDescent="0.25">
      <c r="A1292" s="23"/>
    </row>
    <row r="1293" spans="1:1" x14ac:dyDescent="0.25">
      <c r="A1293" s="23"/>
    </row>
    <row r="1294" spans="1:1" x14ac:dyDescent="0.25">
      <c r="A1294" s="23"/>
    </row>
    <row r="1295" spans="1:1" x14ac:dyDescent="0.25">
      <c r="A1295" s="23"/>
    </row>
    <row r="1296" spans="1:1" x14ac:dyDescent="0.25">
      <c r="A1296" s="23"/>
    </row>
    <row r="1297" spans="1:1" x14ac:dyDescent="0.25">
      <c r="A1297" s="23"/>
    </row>
    <row r="1298" spans="1:1" x14ac:dyDescent="0.25">
      <c r="A1298" s="23"/>
    </row>
    <row r="1299" spans="1:1" x14ac:dyDescent="0.25">
      <c r="A1299" s="23"/>
    </row>
    <row r="1300" spans="1:1" x14ac:dyDescent="0.25">
      <c r="A1300" s="23"/>
    </row>
    <row r="1301" spans="1:1" x14ac:dyDescent="0.25">
      <c r="A1301" s="23"/>
    </row>
    <row r="1302" spans="1:1" x14ac:dyDescent="0.25">
      <c r="A1302" s="23"/>
    </row>
    <row r="1303" spans="1:1" x14ac:dyDescent="0.25">
      <c r="A1303" s="23"/>
    </row>
    <row r="1304" spans="1:1" x14ac:dyDescent="0.25">
      <c r="A1304" s="23"/>
    </row>
    <row r="1305" spans="1:1" x14ac:dyDescent="0.25">
      <c r="A1305" s="23"/>
    </row>
    <row r="1306" spans="1:1" x14ac:dyDescent="0.25">
      <c r="A1306" s="23"/>
    </row>
    <row r="1307" spans="1:1" x14ac:dyDescent="0.25">
      <c r="A1307" s="23"/>
    </row>
    <row r="1308" spans="1:1" x14ac:dyDescent="0.25">
      <c r="A1308" s="23"/>
    </row>
    <row r="1309" spans="1:1" x14ac:dyDescent="0.25">
      <c r="A1309" s="23"/>
    </row>
    <row r="1310" spans="1:1" x14ac:dyDescent="0.25">
      <c r="A1310" s="23"/>
    </row>
    <row r="1311" spans="1:1" x14ac:dyDescent="0.25">
      <c r="A1311" s="23"/>
    </row>
    <row r="1312" spans="1:1" x14ac:dyDescent="0.25">
      <c r="A1312" s="23"/>
    </row>
    <row r="1313" spans="1:1" x14ac:dyDescent="0.25">
      <c r="A1313" s="23"/>
    </row>
    <row r="1314" spans="1:1" x14ac:dyDescent="0.25">
      <c r="A1314" s="23"/>
    </row>
    <row r="1315" spans="1:1" x14ac:dyDescent="0.25">
      <c r="A1315" s="23"/>
    </row>
    <row r="1316" spans="1:1" x14ac:dyDescent="0.25">
      <c r="A1316" s="23"/>
    </row>
    <row r="1317" spans="1:1" x14ac:dyDescent="0.25">
      <c r="A1317" s="23"/>
    </row>
    <row r="1318" spans="1:1" x14ac:dyDescent="0.25">
      <c r="A1318" s="23"/>
    </row>
    <row r="1319" spans="1:1" x14ac:dyDescent="0.25">
      <c r="A1319" s="23"/>
    </row>
    <row r="1320" spans="1:1" x14ac:dyDescent="0.25">
      <c r="A1320" s="23"/>
    </row>
    <row r="1321" spans="1:1" x14ac:dyDescent="0.25">
      <c r="A1321" s="23"/>
    </row>
    <row r="1322" spans="1:1" x14ac:dyDescent="0.25">
      <c r="A1322" s="23"/>
    </row>
    <row r="1323" spans="1:1" x14ac:dyDescent="0.25">
      <c r="A1323" s="23"/>
    </row>
    <row r="1324" spans="1:1" x14ac:dyDescent="0.25">
      <c r="A1324" s="23"/>
    </row>
    <row r="1325" spans="1:1" x14ac:dyDescent="0.25">
      <c r="A1325" s="23"/>
    </row>
    <row r="1326" spans="1:1" x14ac:dyDescent="0.25">
      <c r="A1326" s="23"/>
    </row>
    <row r="1327" spans="1:1" x14ac:dyDescent="0.25">
      <c r="A1327" s="23"/>
    </row>
    <row r="1328" spans="1:1" x14ac:dyDescent="0.25">
      <c r="A1328" s="23"/>
    </row>
    <row r="1329" spans="1:1" x14ac:dyDescent="0.25">
      <c r="A1329" s="23"/>
    </row>
    <row r="1330" spans="1:1" x14ac:dyDescent="0.25">
      <c r="A1330" s="23"/>
    </row>
    <row r="1331" spans="1:1" x14ac:dyDescent="0.25">
      <c r="A1331" s="23"/>
    </row>
    <row r="1332" spans="1:1" x14ac:dyDescent="0.25">
      <c r="A1332" s="23"/>
    </row>
    <row r="1333" spans="1:1" x14ac:dyDescent="0.25">
      <c r="A1333" s="23"/>
    </row>
    <row r="1334" spans="1:1" x14ac:dyDescent="0.25">
      <c r="A1334" s="23"/>
    </row>
    <row r="1335" spans="1:1" x14ac:dyDescent="0.25">
      <c r="A1335" s="23"/>
    </row>
    <row r="1336" spans="1:1" x14ac:dyDescent="0.25">
      <c r="A1336" s="23"/>
    </row>
    <row r="1337" spans="1:1" x14ac:dyDescent="0.25">
      <c r="A1337" s="23"/>
    </row>
    <row r="1338" spans="1:1" x14ac:dyDescent="0.25">
      <c r="A1338" s="23"/>
    </row>
    <row r="1339" spans="1:1" x14ac:dyDescent="0.25">
      <c r="A1339" s="23"/>
    </row>
    <row r="1340" spans="1:1" x14ac:dyDescent="0.25">
      <c r="A1340" s="23"/>
    </row>
    <row r="1341" spans="1:1" x14ac:dyDescent="0.25">
      <c r="A1341" s="23"/>
    </row>
    <row r="1342" spans="1:1" x14ac:dyDescent="0.25">
      <c r="A1342" s="23"/>
    </row>
    <row r="1343" spans="1:1" x14ac:dyDescent="0.25">
      <c r="A1343" s="23"/>
    </row>
    <row r="1344" spans="1:1" x14ac:dyDescent="0.25">
      <c r="A1344" s="23"/>
    </row>
    <row r="1345" spans="1:1" x14ac:dyDescent="0.25">
      <c r="A1345" s="23"/>
    </row>
    <row r="1346" spans="1:1" x14ac:dyDescent="0.25">
      <c r="A1346" s="23"/>
    </row>
    <row r="1347" spans="1:1" x14ac:dyDescent="0.25">
      <c r="A1347" s="23"/>
    </row>
    <row r="1348" spans="1:1" x14ac:dyDescent="0.25">
      <c r="A1348" s="23"/>
    </row>
    <row r="1349" spans="1:1" x14ac:dyDescent="0.25">
      <c r="A1349" s="23"/>
    </row>
    <row r="1350" spans="1:1" x14ac:dyDescent="0.25">
      <c r="A1350" s="23"/>
    </row>
    <row r="1351" spans="1:1" x14ac:dyDescent="0.25">
      <c r="A1351" s="23"/>
    </row>
    <row r="1352" spans="1:1" x14ac:dyDescent="0.25">
      <c r="A1352" s="23"/>
    </row>
    <row r="1353" spans="1:1" x14ac:dyDescent="0.25">
      <c r="A1353" s="23"/>
    </row>
    <row r="1354" spans="1:1" x14ac:dyDescent="0.25">
      <c r="A1354" s="23"/>
    </row>
    <row r="1355" spans="1:1" x14ac:dyDescent="0.25">
      <c r="A1355" s="23"/>
    </row>
    <row r="1356" spans="1:1" x14ac:dyDescent="0.25">
      <c r="A1356" s="23"/>
    </row>
    <row r="1357" spans="1:1" x14ac:dyDescent="0.25">
      <c r="A1357" s="23"/>
    </row>
    <row r="1358" spans="1:1" x14ac:dyDescent="0.25">
      <c r="A1358" s="23"/>
    </row>
    <row r="1359" spans="1:1" x14ac:dyDescent="0.25">
      <c r="A1359" s="23"/>
    </row>
    <row r="1360" spans="1:1" x14ac:dyDescent="0.25">
      <c r="A1360" s="23"/>
    </row>
    <row r="1361" spans="1:1" x14ac:dyDescent="0.25">
      <c r="A1361" s="23"/>
    </row>
    <row r="1362" spans="1:1" x14ac:dyDescent="0.25">
      <c r="A1362" s="23"/>
    </row>
    <row r="1363" spans="1:1" x14ac:dyDescent="0.25">
      <c r="A1363" s="23"/>
    </row>
    <row r="1364" spans="1:1" x14ac:dyDescent="0.25">
      <c r="A1364" s="23"/>
    </row>
    <row r="1365" spans="1:1" x14ac:dyDescent="0.25">
      <c r="A1365" s="23"/>
    </row>
    <row r="1366" spans="1:1" x14ac:dyDescent="0.25">
      <c r="A1366" s="23"/>
    </row>
    <row r="1367" spans="1:1" x14ac:dyDescent="0.25">
      <c r="A1367" s="23"/>
    </row>
    <row r="1368" spans="1:1" x14ac:dyDescent="0.25">
      <c r="A1368" s="23"/>
    </row>
    <row r="1369" spans="1:1" x14ac:dyDescent="0.25">
      <c r="A1369" s="23"/>
    </row>
    <row r="1370" spans="1:1" x14ac:dyDescent="0.25">
      <c r="A1370" s="23"/>
    </row>
    <row r="1371" spans="1:1" x14ac:dyDescent="0.25">
      <c r="A1371" s="23"/>
    </row>
    <row r="1372" spans="1:1" x14ac:dyDescent="0.25">
      <c r="A1372" s="23"/>
    </row>
    <row r="1373" spans="1:1" x14ac:dyDescent="0.25">
      <c r="A1373" s="23"/>
    </row>
    <row r="1374" spans="1:1" x14ac:dyDescent="0.25">
      <c r="A1374" s="23"/>
    </row>
    <row r="1375" spans="1:1" x14ac:dyDescent="0.25">
      <c r="A1375" s="23"/>
    </row>
    <row r="1376" spans="1:1" x14ac:dyDescent="0.25">
      <c r="A1376" s="23"/>
    </row>
    <row r="1377" spans="1:1" x14ac:dyDescent="0.25">
      <c r="A1377" s="23"/>
    </row>
    <row r="1378" spans="1:1" x14ac:dyDescent="0.25">
      <c r="A1378" s="23"/>
    </row>
    <row r="1379" spans="1:1" x14ac:dyDescent="0.25">
      <c r="A1379" s="23"/>
    </row>
    <row r="1380" spans="1:1" x14ac:dyDescent="0.25">
      <c r="A1380" s="23"/>
    </row>
    <row r="1381" spans="1:1" x14ac:dyDescent="0.25">
      <c r="A1381" s="23"/>
    </row>
    <row r="1382" spans="1:1" x14ac:dyDescent="0.25">
      <c r="A1382" s="23"/>
    </row>
    <row r="1383" spans="1:1" x14ac:dyDescent="0.25">
      <c r="A1383" s="23"/>
    </row>
    <row r="1384" spans="1:1" x14ac:dyDescent="0.25">
      <c r="A1384" s="23"/>
    </row>
    <row r="1385" spans="1:1" x14ac:dyDescent="0.25">
      <c r="A1385" s="23"/>
    </row>
    <row r="1386" spans="1:1" x14ac:dyDescent="0.25">
      <c r="A1386" s="23"/>
    </row>
    <row r="1387" spans="1:1" x14ac:dyDescent="0.25">
      <c r="A1387" s="23"/>
    </row>
    <row r="1388" spans="1:1" x14ac:dyDescent="0.25">
      <c r="A1388" s="23"/>
    </row>
    <row r="1389" spans="1:1" x14ac:dyDescent="0.25">
      <c r="A1389" s="23"/>
    </row>
    <row r="1390" spans="1:1" x14ac:dyDescent="0.25">
      <c r="A1390" s="23"/>
    </row>
    <row r="1391" spans="1:1" x14ac:dyDescent="0.25">
      <c r="A1391" s="23"/>
    </row>
    <row r="1392" spans="1:1" x14ac:dyDescent="0.25">
      <c r="A1392" s="23"/>
    </row>
    <row r="1393" spans="1:1" x14ac:dyDescent="0.25">
      <c r="A1393" s="23"/>
    </row>
    <row r="1394" spans="1:1" x14ac:dyDescent="0.25">
      <c r="A1394" s="23"/>
    </row>
    <row r="1395" spans="1:1" x14ac:dyDescent="0.25">
      <c r="A1395" s="23"/>
    </row>
    <row r="1396" spans="1:1" x14ac:dyDescent="0.25">
      <c r="A1396" s="23"/>
    </row>
    <row r="1397" spans="1:1" x14ac:dyDescent="0.25">
      <c r="A1397" s="23"/>
    </row>
    <row r="1398" spans="1:1" x14ac:dyDescent="0.25">
      <c r="A1398" s="23"/>
    </row>
    <row r="1399" spans="1:1" x14ac:dyDescent="0.25">
      <c r="A1399" s="23"/>
    </row>
    <row r="1400" spans="1:1" x14ac:dyDescent="0.25">
      <c r="A1400" s="23"/>
    </row>
    <row r="1401" spans="1:1" x14ac:dyDescent="0.25">
      <c r="A1401" s="23"/>
    </row>
    <row r="1402" spans="1:1" x14ac:dyDescent="0.25">
      <c r="A1402" s="23"/>
    </row>
    <row r="1403" spans="1:1" x14ac:dyDescent="0.25">
      <c r="A1403" s="23"/>
    </row>
    <row r="1404" spans="1:1" x14ac:dyDescent="0.25">
      <c r="A1404" s="23"/>
    </row>
    <row r="1405" spans="1:1" x14ac:dyDescent="0.25">
      <c r="A1405" s="23"/>
    </row>
    <row r="1406" spans="1:1" x14ac:dyDescent="0.25">
      <c r="A1406" s="23"/>
    </row>
    <row r="1407" spans="1:1" x14ac:dyDescent="0.25">
      <c r="A1407" s="23"/>
    </row>
    <row r="1408" spans="1:1" x14ac:dyDescent="0.25">
      <c r="A1408" s="23"/>
    </row>
    <row r="1409" spans="1:1" x14ac:dyDescent="0.25">
      <c r="A1409" s="23"/>
    </row>
    <row r="1410" spans="1:1" x14ac:dyDescent="0.25">
      <c r="A1410" s="23"/>
    </row>
    <row r="1411" spans="1:1" x14ac:dyDescent="0.25">
      <c r="A1411" s="23"/>
    </row>
    <row r="1412" spans="1:1" x14ac:dyDescent="0.25">
      <c r="A1412" s="23"/>
    </row>
    <row r="1413" spans="1:1" x14ac:dyDescent="0.25">
      <c r="A1413" s="23"/>
    </row>
    <row r="1414" spans="1:1" x14ac:dyDescent="0.25">
      <c r="A1414" s="23"/>
    </row>
    <row r="1415" spans="1:1" x14ac:dyDescent="0.25">
      <c r="A1415" s="23"/>
    </row>
    <row r="1416" spans="1:1" x14ac:dyDescent="0.25">
      <c r="A1416" s="23"/>
    </row>
    <row r="1417" spans="1:1" x14ac:dyDescent="0.25">
      <c r="A1417" s="23"/>
    </row>
    <row r="1418" spans="1:1" x14ac:dyDescent="0.25">
      <c r="A1418" s="23"/>
    </row>
    <row r="1419" spans="1:1" x14ac:dyDescent="0.25">
      <c r="A1419" s="23"/>
    </row>
    <row r="1420" spans="1:1" x14ac:dyDescent="0.25">
      <c r="A1420" s="23"/>
    </row>
    <row r="1421" spans="1:1" x14ac:dyDescent="0.25">
      <c r="A1421" s="23"/>
    </row>
    <row r="1422" spans="1:1" x14ac:dyDescent="0.25">
      <c r="A1422" s="23"/>
    </row>
    <row r="1423" spans="1:1" x14ac:dyDescent="0.25">
      <c r="A1423" s="23"/>
    </row>
    <row r="1424" spans="1:1" x14ac:dyDescent="0.25">
      <c r="A1424" s="23"/>
    </row>
    <row r="1425" spans="1:1" x14ac:dyDescent="0.25">
      <c r="A1425" s="23"/>
    </row>
    <row r="1426" spans="1:1" x14ac:dyDescent="0.25">
      <c r="A1426" s="23"/>
    </row>
    <row r="1427" spans="1:1" x14ac:dyDescent="0.25">
      <c r="A1427" s="23"/>
    </row>
    <row r="1428" spans="1:1" x14ac:dyDescent="0.25">
      <c r="A1428" s="23"/>
    </row>
    <row r="1429" spans="1:1" x14ac:dyDescent="0.25">
      <c r="A1429" s="23"/>
    </row>
    <row r="1430" spans="1:1" x14ac:dyDescent="0.25">
      <c r="A1430" s="23"/>
    </row>
    <row r="1431" spans="1:1" x14ac:dyDescent="0.25">
      <c r="A1431" s="23"/>
    </row>
    <row r="1432" spans="1:1" x14ac:dyDescent="0.25">
      <c r="A1432" s="23"/>
    </row>
    <row r="1433" spans="1:1" x14ac:dyDescent="0.25">
      <c r="A1433" s="23"/>
    </row>
    <row r="1434" spans="1:1" x14ac:dyDescent="0.25">
      <c r="A1434" s="23"/>
    </row>
    <row r="1435" spans="1:1" x14ac:dyDescent="0.25">
      <c r="A1435" s="23"/>
    </row>
    <row r="1436" spans="1:1" x14ac:dyDescent="0.25">
      <c r="A1436" s="23"/>
    </row>
    <row r="1437" spans="1:1" x14ac:dyDescent="0.25">
      <c r="A1437" s="23"/>
    </row>
    <row r="1438" spans="1:1" x14ac:dyDescent="0.25">
      <c r="A1438" s="23"/>
    </row>
    <row r="1439" spans="1:1" x14ac:dyDescent="0.25">
      <c r="A1439" s="23"/>
    </row>
    <row r="1440" spans="1:1" x14ac:dyDescent="0.25">
      <c r="A1440" s="23"/>
    </row>
    <row r="1441" spans="1:1" x14ac:dyDescent="0.25">
      <c r="A1441" s="23"/>
    </row>
    <row r="1442" spans="1:1" x14ac:dyDescent="0.25">
      <c r="A1442" s="23"/>
    </row>
    <row r="1443" spans="1:1" x14ac:dyDescent="0.25">
      <c r="A1443" s="23"/>
    </row>
    <row r="1444" spans="1:1" x14ac:dyDescent="0.25">
      <c r="A1444" s="23"/>
    </row>
    <row r="1445" spans="1:1" x14ac:dyDescent="0.25">
      <c r="A1445" s="23"/>
    </row>
    <row r="1446" spans="1:1" x14ac:dyDescent="0.25">
      <c r="A1446" s="23"/>
    </row>
    <row r="1447" spans="1:1" x14ac:dyDescent="0.25">
      <c r="A1447" s="23"/>
    </row>
    <row r="1448" spans="1:1" x14ac:dyDescent="0.25">
      <c r="A1448" s="23"/>
    </row>
    <row r="1449" spans="1:1" x14ac:dyDescent="0.25">
      <c r="A1449" s="23"/>
    </row>
    <row r="1450" spans="1:1" x14ac:dyDescent="0.25">
      <c r="A1450" s="23"/>
    </row>
    <row r="1451" spans="1:1" x14ac:dyDescent="0.25">
      <c r="A1451" s="23"/>
    </row>
    <row r="1452" spans="1:1" x14ac:dyDescent="0.25">
      <c r="A1452" s="23"/>
    </row>
    <row r="1453" spans="1:1" x14ac:dyDescent="0.25">
      <c r="A1453" s="23"/>
    </row>
    <row r="1454" spans="1:1" x14ac:dyDescent="0.25">
      <c r="A1454" s="23"/>
    </row>
    <row r="1455" spans="1:1" x14ac:dyDescent="0.25">
      <c r="A1455" s="23"/>
    </row>
    <row r="1456" spans="1:1" x14ac:dyDescent="0.25">
      <c r="A1456" s="23"/>
    </row>
    <row r="1457" spans="1:1" x14ac:dyDescent="0.25">
      <c r="A1457" s="23"/>
    </row>
    <row r="1458" spans="1:1" x14ac:dyDescent="0.25">
      <c r="A1458" s="23"/>
    </row>
    <row r="1459" spans="1:1" x14ac:dyDescent="0.25">
      <c r="A1459" s="23"/>
    </row>
    <row r="1460" spans="1:1" x14ac:dyDescent="0.25">
      <c r="A1460" s="23"/>
    </row>
    <row r="1461" spans="1:1" x14ac:dyDescent="0.25">
      <c r="A1461" s="23"/>
    </row>
    <row r="1462" spans="1:1" x14ac:dyDescent="0.25">
      <c r="A1462" s="23"/>
    </row>
    <row r="1463" spans="1:1" x14ac:dyDescent="0.25">
      <c r="A1463" s="23"/>
    </row>
    <row r="1464" spans="1:1" x14ac:dyDescent="0.25">
      <c r="A1464" s="23"/>
    </row>
    <row r="1465" spans="1:1" x14ac:dyDescent="0.25">
      <c r="A1465" s="23"/>
    </row>
    <row r="1466" spans="1:1" x14ac:dyDescent="0.25">
      <c r="A1466" s="23"/>
    </row>
    <row r="1467" spans="1:1" x14ac:dyDescent="0.25">
      <c r="A1467" s="23"/>
    </row>
    <row r="1468" spans="1:1" x14ac:dyDescent="0.25">
      <c r="A1468" s="23"/>
    </row>
    <row r="1469" spans="1:1" x14ac:dyDescent="0.25">
      <c r="A1469" s="23"/>
    </row>
    <row r="1470" spans="1:1" x14ac:dyDescent="0.25">
      <c r="A1470" s="23"/>
    </row>
    <row r="1471" spans="1:1" x14ac:dyDescent="0.25">
      <c r="A1471" s="23"/>
    </row>
    <row r="1472" spans="1:1" x14ac:dyDescent="0.25">
      <c r="A1472" s="23"/>
    </row>
    <row r="1473" spans="1:1" x14ac:dyDescent="0.25">
      <c r="A1473" s="23"/>
    </row>
    <row r="1474" spans="1:1" x14ac:dyDescent="0.25">
      <c r="A1474" s="23"/>
    </row>
    <row r="1475" spans="1:1" x14ac:dyDescent="0.25">
      <c r="A1475" s="23"/>
    </row>
    <row r="1476" spans="1:1" x14ac:dyDescent="0.25">
      <c r="A1476" s="23"/>
    </row>
    <row r="1477" spans="1:1" x14ac:dyDescent="0.25">
      <c r="A1477" s="23"/>
    </row>
    <row r="1478" spans="1:1" x14ac:dyDescent="0.25">
      <c r="A1478" s="23"/>
    </row>
    <row r="1479" spans="1:1" x14ac:dyDescent="0.25">
      <c r="A1479" s="23"/>
    </row>
    <row r="1480" spans="1:1" x14ac:dyDescent="0.25">
      <c r="A1480" s="23"/>
    </row>
    <row r="1481" spans="1:1" x14ac:dyDescent="0.25">
      <c r="A1481" s="23"/>
    </row>
    <row r="1482" spans="1:1" x14ac:dyDescent="0.25">
      <c r="A1482" s="23"/>
    </row>
    <row r="1483" spans="1:1" x14ac:dyDescent="0.25">
      <c r="A1483" s="23"/>
    </row>
    <row r="1484" spans="1:1" x14ac:dyDescent="0.25">
      <c r="A1484" s="23"/>
    </row>
    <row r="1485" spans="1:1" x14ac:dyDescent="0.25">
      <c r="A1485" s="23"/>
    </row>
    <row r="1486" spans="1:1" x14ac:dyDescent="0.25">
      <c r="A1486" s="23"/>
    </row>
    <row r="1487" spans="1:1" x14ac:dyDescent="0.25">
      <c r="A1487" s="23"/>
    </row>
    <row r="1488" spans="1:1" x14ac:dyDescent="0.25">
      <c r="A1488" s="23"/>
    </row>
    <row r="1489" spans="1:1" x14ac:dyDescent="0.25">
      <c r="A1489" s="23"/>
    </row>
    <row r="1490" spans="1:1" x14ac:dyDescent="0.25">
      <c r="A1490" s="23"/>
    </row>
    <row r="1491" spans="1:1" x14ac:dyDescent="0.25">
      <c r="A1491" s="23"/>
    </row>
    <row r="1492" spans="1:1" x14ac:dyDescent="0.25">
      <c r="A1492" s="23"/>
    </row>
    <row r="1493" spans="1:1" x14ac:dyDescent="0.25">
      <c r="A1493" s="23"/>
    </row>
    <row r="1494" spans="1:1" x14ac:dyDescent="0.25">
      <c r="A1494" s="23"/>
    </row>
    <row r="1495" spans="1:1" x14ac:dyDescent="0.25">
      <c r="A1495" s="23"/>
    </row>
    <row r="1496" spans="1:1" x14ac:dyDescent="0.25">
      <c r="A1496" s="23"/>
    </row>
    <row r="1497" spans="1:1" x14ac:dyDescent="0.25">
      <c r="A1497" s="23"/>
    </row>
    <row r="1498" spans="1:1" x14ac:dyDescent="0.25">
      <c r="A1498" s="23"/>
    </row>
    <row r="1499" spans="1:1" x14ac:dyDescent="0.25">
      <c r="A1499" s="23"/>
    </row>
    <row r="1500" spans="1:1" x14ac:dyDescent="0.25">
      <c r="A1500" s="23"/>
    </row>
    <row r="1501" spans="1:1" x14ac:dyDescent="0.25">
      <c r="A1501" s="23"/>
    </row>
    <row r="1502" spans="1:1" x14ac:dyDescent="0.25">
      <c r="A1502" s="23"/>
    </row>
    <row r="1503" spans="1:1" x14ac:dyDescent="0.25">
      <c r="A1503" s="23"/>
    </row>
    <row r="1504" spans="1:1" x14ac:dyDescent="0.25">
      <c r="A1504" s="23"/>
    </row>
    <row r="1505" spans="1:1" x14ac:dyDescent="0.25">
      <c r="A1505" s="23"/>
    </row>
    <row r="1506" spans="1:1" x14ac:dyDescent="0.25">
      <c r="A1506" s="23"/>
    </row>
    <row r="1507" spans="1:1" x14ac:dyDescent="0.25">
      <c r="A1507" s="23"/>
    </row>
    <row r="1508" spans="1:1" x14ac:dyDescent="0.25">
      <c r="A1508" s="23"/>
    </row>
    <row r="1509" spans="1:1" x14ac:dyDescent="0.25">
      <c r="A1509" s="23"/>
    </row>
    <row r="1510" spans="1:1" x14ac:dyDescent="0.25">
      <c r="A1510" s="23"/>
    </row>
    <row r="1511" spans="1:1" x14ac:dyDescent="0.25">
      <c r="A1511" s="23"/>
    </row>
    <row r="1512" spans="1:1" x14ac:dyDescent="0.25">
      <c r="A1512" s="23"/>
    </row>
    <row r="1513" spans="1:1" x14ac:dyDescent="0.25">
      <c r="A1513" s="23"/>
    </row>
    <row r="1514" spans="1:1" x14ac:dyDescent="0.25">
      <c r="A1514" s="23"/>
    </row>
    <row r="1515" spans="1:1" x14ac:dyDescent="0.25">
      <c r="A1515" s="23"/>
    </row>
    <row r="1516" spans="1:1" x14ac:dyDescent="0.25">
      <c r="A1516" s="23"/>
    </row>
    <row r="1517" spans="1:1" x14ac:dyDescent="0.25">
      <c r="A1517" s="23"/>
    </row>
    <row r="1518" spans="1:1" x14ac:dyDescent="0.25">
      <c r="A1518" s="23"/>
    </row>
    <row r="1519" spans="1:1" x14ac:dyDescent="0.25">
      <c r="A1519" s="23"/>
    </row>
    <row r="1520" spans="1:1" x14ac:dyDescent="0.25">
      <c r="A1520" s="23"/>
    </row>
    <row r="1521" spans="1:1" x14ac:dyDescent="0.25">
      <c r="A1521" s="23"/>
    </row>
    <row r="1522" spans="1:1" x14ac:dyDescent="0.25">
      <c r="A1522" s="23"/>
    </row>
    <row r="1523" spans="1:1" x14ac:dyDescent="0.25">
      <c r="A1523" s="23"/>
    </row>
    <row r="1524" spans="1:1" x14ac:dyDescent="0.25">
      <c r="A1524" s="23"/>
    </row>
    <row r="1525" spans="1:1" x14ac:dyDescent="0.25">
      <c r="A1525" s="23"/>
    </row>
    <row r="1526" spans="1:1" x14ac:dyDescent="0.25">
      <c r="A1526" s="23"/>
    </row>
    <row r="1527" spans="1:1" x14ac:dyDescent="0.25">
      <c r="A1527" s="23"/>
    </row>
    <row r="1528" spans="1:1" x14ac:dyDescent="0.25">
      <c r="A1528" s="23"/>
    </row>
    <row r="1529" spans="1:1" x14ac:dyDescent="0.25">
      <c r="A1529" s="23"/>
    </row>
    <row r="1530" spans="1:1" x14ac:dyDescent="0.25">
      <c r="A1530" s="23"/>
    </row>
    <row r="1531" spans="1:1" x14ac:dyDescent="0.25">
      <c r="A1531" s="23"/>
    </row>
    <row r="1532" spans="1:1" x14ac:dyDescent="0.25">
      <c r="A1532" s="23"/>
    </row>
    <row r="1533" spans="1:1" x14ac:dyDescent="0.25">
      <c r="A1533" s="23"/>
    </row>
    <row r="1534" spans="1:1" x14ac:dyDescent="0.25">
      <c r="A1534" s="23"/>
    </row>
    <row r="1535" spans="1:1" x14ac:dyDescent="0.25">
      <c r="A1535" s="23"/>
    </row>
    <row r="1536" spans="1:1" x14ac:dyDescent="0.25">
      <c r="A1536" s="23"/>
    </row>
    <row r="1537" spans="1:1" x14ac:dyDescent="0.25">
      <c r="A1537" s="23"/>
    </row>
    <row r="1538" spans="1:1" x14ac:dyDescent="0.25">
      <c r="A1538" s="23"/>
    </row>
    <row r="1539" spans="1:1" x14ac:dyDescent="0.25">
      <c r="A1539" s="23"/>
    </row>
    <row r="1540" spans="1:1" x14ac:dyDescent="0.25">
      <c r="A1540" s="23"/>
    </row>
    <row r="1541" spans="1:1" x14ac:dyDescent="0.25">
      <c r="A1541" s="23"/>
    </row>
    <row r="1542" spans="1:1" x14ac:dyDescent="0.25">
      <c r="A1542" s="23"/>
    </row>
    <row r="1543" spans="1:1" x14ac:dyDescent="0.25">
      <c r="A1543" s="23"/>
    </row>
    <row r="1544" spans="1:1" x14ac:dyDescent="0.25">
      <c r="A1544" s="23"/>
    </row>
    <row r="1545" spans="1:1" x14ac:dyDescent="0.25">
      <c r="A1545" s="23"/>
    </row>
    <row r="1546" spans="1:1" x14ac:dyDescent="0.25">
      <c r="A1546" s="23"/>
    </row>
    <row r="1547" spans="1:1" x14ac:dyDescent="0.25">
      <c r="A1547" s="23"/>
    </row>
    <row r="1548" spans="1:1" x14ac:dyDescent="0.25">
      <c r="A1548" s="23"/>
    </row>
    <row r="1549" spans="1:1" x14ac:dyDescent="0.25">
      <c r="A1549" s="23"/>
    </row>
    <row r="1550" spans="1:1" x14ac:dyDescent="0.25">
      <c r="A1550" s="23"/>
    </row>
    <row r="1551" spans="1:1" x14ac:dyDescent="0.25">
      <c r="A1551" s="23"/>
    </row>
    <row r="1552" spans="1:1" x14ac:dyDescent="0.25">
      <c r="A1552" s="23"/>
    </row>
    <row r="1553" spans="1:1" x14ac:dyDescent="0.25">
      <c r="A1553" s="23"/>
    </row>
    <row r="1554" spans="1:1" x14ac:dyDescent="0.25">
      <c r="A1554" s="23"/>
    </row>
    <row r="1555" spans="1:1" x14ac:dyDescent="0.25">
      <c r="A1555" s="23"/>
    </row>
    <row r="1556" spans="1:1" x14ac:dyDescent="0.25">
      <c r="A1556" s="23"/>
    </row>
    <row r="1557" spans="1:1" x14ac:dyDescent="0.25">
      <c r="A1557" s="23"/>
    </row>
    <row r="1558" spans="1:1" x14ac:dyDescent="0.25">
      <c r="A1558" s="23"/>
    </row>
    <row r="1559" spans="1:1" x14ac:dyDescent="0.25">
      <c r="A1559" s="23"/>
    </row>
    <row r="1560" spans="1:1" x14ac:dyDescent="0.25">
      <c r="A1560" s="23"/>
    </row>
    <row r="1561" spans="1:1" x14ac:dyDescent="0.25">
      <c r="A1561" s="23"/>
    </row>
    <row r="1562" spans="1:1" x14ac:dyDescent="0.25">
      <c r="A1562" s="23"/>
    </row>
    <row r="1563" spans="1:1" x14ac:dyDescent="0.25">
      <c r="A1563" s="23"/>
    </row>
    <row r="1564" spans="1:1" x14ac:dyDescent="0.25">
      <c r="A1564" s="23"/>
    </row>
    <row r="1565" spans="1:1" x14ac:dyDescent="0.25">
      <c r="A1565" s="23"/>
    </row>
    <row r="1566" spans="1:1" x14ac:dyDescent="0.25">
      <c r="A1566" s="23"/>
    </row>
    <row r="1567" spans="1:1" x14ac:dyDescent="0.25">
      <c r="A1567" s="23"/>
    </row>
    <row r="1568" spans="1:1" x14ac:dyDescent="0.25">
      <c r="A1568" s="23"/>
    </row>
    <row r="1569" spans="1:1" x14ac:dyDescent="0.25">
      <c r="A1569" s="23"/>
    </row>
    <row r="1570" spans="1:1" x14ac:dyDescent="0.25">
      <c r="A1570" s="23"/>
    </row>
    <row r="1571" spans="1:1" x14ac:dyDescent="0.25">
      <c r="A1571" s="23"/>
    </row>
    <row r="1572" spans="1:1" x14ac:dyDescent="0.25">
      <c r="A1572" s="23"/>
    </row>
    <row r="1573" spans="1:1" x14ac:dyDescent="0.25">
      <c r="A1573" s="23"/>
    </row>
    <row r="1574" spans="1:1" x14ac:dyDescent="0.25">
      <c r="A1574" s="23"/>
    </row>
    <row r="1575" spans="1:1" x14ac:dyDescent="0.25">
      <c r="A1575" s="23"/>
    </row>
    <row r="1576" spans="1:1" x14ac:dyDescent="0.25">
      <c r="A1576" s="23"/>
    </row>
    <row r="1577" spans="1:1" x14ac:dyDescent="0.25">
      <c r="A1577" s="23"/>
    </row>
    <row r="1578" spans="1:1" x14ac:dyDescent="0.25">
      <c r="A1578" s="23"/>
    </row>
    <row r="1579" spans="1:1" x14ac:dyDescent="0.25">
      <c r="A1579" s="23"/>
    </row>
    <row r="1580" spans="1:1" x14ac:dyDescent="0.25">
      <c r="A1580" s="23"/>
    </row>
    <row r="1581" spans="1:1" x14ac:dyDescent="0.25">
      <c r="A1581" s="23"/>
    </row>
    <row r="1582" spans="1:1" x14ac:dyDescent="0.25">
      <c r="A1582" s="23"/>
    </row>
    <row r="1583" spans="1:1" x14ac:dyDescent="0.25">
      <c r="A1583" s="23"/>
    </row>
    <row r="1584" spans="1:1" x14ac:dyDescent="0.25">
      <c r="A1584" s="23"/>
    </row>
    <row r="1585" spans="1:1" x14ac:dyDescent="0.25">
      <c r="A1585" s="23"/>
    </row>
    <row r="1586" spans="1:1" x14ac:dyDescent="0.25">
      <c r="A1586" s="23"/>
    </row>
    <row r="1587" spans="1:1" x14ac:dyDescent="0.25">
      <c r="A1587" s="23"/>
    </row>
    <row r="1588" spans="1:1" x14ac:dyDescent="0.25">
      <c r="A1588" s="23"/>
    </row>
    <row r="1589" spans="1:1" x14ac:dyDescent="0.25">
      <c r="A1589" s="23"/>
    </row>
    <row r="1590" spans="1:1" x14ac:dyDescent="0.25">
      <c r="A1590" s="23"/>
    </row>
    <row r="1591" spans="1:1" x14ac:dyDescent="0.25">
      <c r="A1591" s="23"/>
    </row>
    <row r="1592" spans="1:1" x14ac:dyDescent="0.25">
      <c r="A1592" s="23"/>
    </row>
    <row r="1593" spans="1:1" x14ac:dyDescent="0.25">
      <c r="A1593" s="23"/>
    </row>
    <row r="1594" spans="1:1" x14ac:dyDescent="0.25">
      <c r="A1594" s="23"/>
    </row>
    <row r="1595" spans="1:1" x14ac:dyDescent="0.25">
      <c r="A1595" s="23"/>
    </row>
    <row r="1596" spans="1:1" x14ac:dyDescent="0.25">
      <c r="A1596" s="23"/>
    </row>
    <row r="1597" spans="1:1" x14ac:dyDescent="0.25">
      <c r="A1597" s="23"/>
    </row>
    <row r="1598" spans="1:1" x14ac:dyDescent="0.25">
      <c r="A1598" s="23"/>
    </row>
    <row r="1599" spans="1:1" x14ac:dyDescent="0.25">
      <c r="A1599" s="23"/>
    </row>
    <row r="1600" spans="1:1" x14ac:dyDescent="0.25">
      <c r="A1600" s="23"/>
    </row>
    <row r="1601" spans="1:1" x14ac:dyDescent="0.25">
      <c r="A1601" s="23"/>
    </row>
    <row r="1602" spans="1:1" x14ac:dyDescent="0.25">
      <c r="A1602" s="23"/>
    </row>
    <row r="1603" spans="1:1" x14ac:dyDescent="0.25">
      <c r="A1603" s="23"/>
    </row>
    <row r="1604" spans="1:1" x14ac:dyDescent="0.25">
      <c r="A1604" s="23"/>
    </row>
    <row r="1605" spans="1:1" x14ac:dyDescent="0.25">
      <c r="A1605" s="23"/>
    </row>
    <row r="1606" spans="1:1" x14ac:dyDescent="0.25">
      <c r="A1606" s="23"/>
    </row>
    <row r="1607" spans="1:1" x14ac:dyDescent="0.25">
      <c r="A1607" s="23"/>
    </row>
    <row r="1608" spans="1:1" x14ac:dyDescent="0.25">
      <c r="A1608" s="23"/>
    </row>
    <row r="1609" spans="1:1" x14ac:dyDescent="0.25">
      <c r="A1609" s="23"/>
    </row>
    <row r="1610" spans="1:1" x14ac:dyDescent="0.25">
      <c r="A1610" s="23"/>
    </row>
    <row r="1611" spans="1:1" x14ac:dyDescent="0.25">
      <c r="A1611" s="23"/>
    </row>
    <row r="1612" spans="1:1" x14ac:dyDescent="0.25">
      <c r="A1612" s="23"/>
    </row>
    <row r="1613" spans="1:1" x14ac:dyDescent="0.25">
      <c r="A1613" s="23"/>
    </row>
    <row r="1614" spans="1:1" x14ac:dyDescent="0.25">
      <c r="A1614" s="23"/>
    </row>
    <row r="1615" spans="1:1" x14ac:dyDescent="0.25">
      <c r="A1615" s="23"/>
    </row>
    <row r="1616" spans="1:1" x14ac:dyDescent="0.25">
      <c r="A1616" s="23"/>
    </row>
    <row r="1617" spans="1:1" x14ac:dyDescent="0.25">
      <c r="A1617" s="23"/>
    </row>
    <row r="1618" spans="1:1" x14ac:dyDescent="0.25">
      <c r="A1618" s="23"/>
    </row>
    <row r="1619" spans="1:1" x14ac:dyDescent="0.25">
      <c r="A1619" s="23"/>
    </row>
    <row r="1620" spans="1:1" x14ac:dyDescent="0.25">
      <c r="A1620" s="23"/>
    </row>
    <row r="1621" spans="1:1" x14ac:dyDescent="0.25">
      <c r="A1621" s="23"/>
    </row>
    <row r="1622" spans="1:1" x14ac:dyDescent="0.25">
      <c r="A1622" s="23"/>
    </row>
    <row r="1623" spans="1:1" x14ac:dyDescent="0.25">
      <c r="A1623" s="23"/>
    </row>
    <row r="1624" spans="1:1" x14ac:dyDescent="0.25">
      <c r="A1624" s="23"/>
    </row>
    <row r="1625" spans="1:1" x14ac:dyDescent="0.25">
      <c r="A1625" s="23"/>
    </row>
    <row r="1626" spans="1:1" x14ac:dyDescent="0.25">
      <c r="A1626" s="23"/>
    </row>
    <row r="1627" spans="1:1" x14ac:dyDescent="0.25">
      <c r="A1627" s="23"/>
    </row>
    <row r="1628" spans="1:1" x14ac:dyDescent="0.25">
      <c r="A1628" s="23"/>
    </row>
    <row r="1629" spans="1:1" x14ac:dyDescent="0.25">
      <c r="A1629" s="23"/>
    </row>
    <row r="1630" spans="1:1" x14ac:dyDescent="0.25">
      <c r="A1630" s="23"/>
    </row>
    <row r="1631" spans="1:1" x14ac:dyDescent="0.25">
      <c r="A1631" s="23"/>
    </row>
    <row r="1632" spans="1:1" x14ac:dyDescent="0.25">
      <c r="A1632" s="23"/>
    </row>
    <row r="1633" spans="1:1" x14ac:dyDescent="0.25">
      <c r="A1633" s="23"/>
    </row>
    <row r="1634" spans="1:1" x14ac:dyDescent="0.25">
      <c r="A1634" s="23"/>
    </row>
    <row r="1635" spans="1:1" x14ac:dyDescent="0.25">
      <c r="A1635" s="23"/>
    </row>
    <row r="1636" spans="1:1" x14ac:dyDescent="0.25">
      <c r="A1636" s="23"/>
    </row>
    <row r="1637" spans="1:1" x14ac:dyDescent="0.25">
      <c r="A1637" s="23"/>
    </row>
    <row r="1638" spans="1:1" x14ac:dyDescent="0.25">
      <c r="A1638" s="23"/>
    </row>
    <row r="1639" spans="1:1" x14ac:dyDescent="0.25">
      <c r="A1639" s="23"/>
    </row>
    <row r="1640" spans="1:1" x14ac:dyDescent="0.25">
      <c r="A1640" s="23"/>
    </row>
    <row r="1641" spans="1:1" x14ac:dyDescent="0.25">
      <c r="A1641" s="23"/>
    </row>
    <row r="1642" spans="1:1" x14ac:dyDescent="0.25">
      <c r="A1642" s="23"/>
    </row>
    <row r="1643" spans="1:1" x14ac:dyDescent="0.25">
      <c r="A1643" s="23"/>
    </row>
    <row r="1644" spans="1:1" x14ac:dyDescent="0.25">
      <c r="A1644" s="23"/>
    </row>
    <row r="1645" spans="1:1" x14ac:dyDescent="0.25">
      <c r="A1645" s="23"/>
    </row>
    <row r="1646" spans="1:1" x14ac:dyDescent="0.25">
      <c r="A1646" s="23"/>
    </row>
    <row r="1647" spans="1:1" x14ac:dyDescent="0.25">
      <c r="A1647" s="23"/>
    </row>
    <row r="1648" spans="1:1" x14ac:dyDescent="0.25">
      <c r="A1648" s="23"/>
    </row>
    <row r="1649" spans="1:1" x14ac:dyDescent="0.25">
      <c r="A1649" s="23"/>
    </row>
    <row r="1650" spans="1:1" x14ac:dyDescent="0.25">
      <c r="A1650" s="23"/>
    </row>
    <row r="1651" spans="1:1" x14ac:dyDescent="0.25">
      <c r="A1651" s="23"/>
    </row>
    <row r="1652" spans="1:1" x14ac:dyDescent="0.25">
      <c r="A1652" s="23"/>
    </row>
    <row r="1653" spans="1:1" x14ac:dyDescent="0.25">
      <c r="A1653" s="23"/>
    </row>
    <row r="1654" spans="1:1" x14ac:dyDescent="0.25">
      <c r="A1654" s="23"/>
    </row>
    <row r="1655" spans="1:1" x14ac:dyDescent="0.25">
      <c r="A1655" s="23"/>
    </row>
    <row r="1656" spans="1:1" x14ac:dyDescent="0.25">
      <c r="A1656" s="23"/>
    </row>
    <row r="1657" spans="1:1" x14ac:dyDescent="0.25">
      <c r="A1657" s="23"/>
    </row>
    <row r="1658" spans="1:1" x14ac:dyDescent="0.25">
      <c r="A1658" s="23"/>
    </row>
    <row r="1659" spans="1:1" x14ac:dyDescent="0.25">
      <c r="A1659" s="23"/>
    </row>
    <row r="1660" spans="1:1" x14ac:dyDescent="0.25">
      <c r="A1660" s="23"/>
    </row>
    <row r="1661" spans="1:1" x14ac:dyDescent="0.25">
      <c r="A1661" s="23"/>
    </row>
    <row r="1662" spans="1:1" x14ac:dyDescent="0.25">
      <c r="A1662" s="23"/>
    </row>
    <row r="1663" spans="1:1" x14ac:dyDescent="0.25">
      <c r="A1663" s="23"/>
    </row>
    <row r="1664" spans="1:1" x14ac:dyDescent="0.25">
      <c r="A1664" s="23"/>
    </row>
    <row r="1665" spans="1:1" x14ac:dyDescent="0.25">
      <c r="A1665" s="23"/>
    </row>
    <row r="1666" spans="1:1" x14ac:dyDescent="0.25">
      <c r="A1666" s="23"/>
    </row>
    <row r="1667" spans="1:1" x14ac:dyDescent="0.25">
      <c r="A1667" s="23"/>
    </row>
    <row r="1668" spans="1:1" x14ac:dyDescent="0.25">
      <c r="A1668" s="23"/>
    </row>
    <row r="1669" spans="1:1" x14ac:dyDescent="0.25">
      <c r="A1669" s="23"/>
    </row>
    <row r="1670" spans="1:1" x14ac:dyDescent="0.25">
      <c r="A1670" s="23"/>
    </row>
    <row r="1671" spans="1:1" x14ac:dyDescent="0.25">
      <c r="A1671" s="23"/>
    </row>
    <row r="1672" spans="1:1" x14ac:dyDescent="0.25">
      <c r="A1672" s="23"/>
    </row>
    <row r="1673" spans="1:1" x14ac:dyDescent="0.25">
      <c r="A1673" s="23"/>
    </row>
    <row r="1674" spans="1:1" x14ac:dyDescent="0.25">
      <c r="A1674" s="23"/>
    </row>
    <row r="1675" spans="1:1" x14ac:dyDescent="0.25">
      <c r="A1675" s="23"/>
    </row>
    <row r="1676" spans="1:1" x14ac:dyDescent="0.25">
      <c r="A1676" s="23"/>
    </row>
    <row r="1677" spans="1:1" x14ac:dyDescent="0.25">
      <c r="A1677" s="23"/>
    </row>
    <row r="1678" spans="1:1" x14ac:dyDescent="0.25">
      <c r="A1678" s="23"/>
    </row>
    <row r="1679" spans="1:1" x14ac:dyDescent="0.25">
      <c r="A1679" s="23"/>
    </row>
    <row r="1680" spans="1:1" x14ac:dyDescent="0.25">
      <c r="A1680" s="23"/>
    </row>
    <row r="1681" spans="1:1" x14ac:dyDescent="0.25">
      <c r="A1681" s="23"/>
    </row>
    <row r="1682" spans="1:1" x14ac:dyDescent="0.25">
      <c r="A1682" s="23"/>
    </row>
    <row r="1683" spans="1:1" x14ac:dyDescent="0.25">
      <c r="A1683" s="23"/>
    </row>
    <row r="1684" spans="1:1" x14ac:dyDescent="0.25">
      <c r="A1684" s="23"/>
    </row>
    <row r="1685" spans="1:1" x14ac:dyDescent="0.25">
      <c r="A1685" s="23"/>
    </row>
    <row r="1686" spans="1:1" x14ac:dyDescent="0.25">
      <c r="A1686" s="23"/>
    </row>
    <row r="1687" spans="1:1" x14ac:dyDescent="0.25">
      <c r="A1687" s="23"/>
    </row>
    <row r="1688" spans="1:1" x14ac:dyDescent="0.25">
      <c r="A1688" s="23"/>
    </row>
    <row r="1689" spans="1:1" x14ac:dyDescent="0.25">
      <c r="A1689" s="23"/>
    </row>
    <row r="1690" spans="1:1" x14ac:dyDescent="0.25">
      <c r="A1690" s="23"/>
    </row>
    <row r="1691" spans="1:1" x14ac:dyDescent="0.25">
      <c r="A1691" s="23"/>
    </row>
    <row r="1692" spans="1:1" x14ac:dyDescent="0.25">
      <c r="A1692" s="23"/>
    </row>
    <row r="1693" spans="1:1" x14ac:dyDescent="0.25">
      <c r="A1693" s="23"/>
    </row>
    <row r="1694" spans="1:1" x14ac:dyDescent="0.25">
      <c r="A1694" s="23"/>
    </row>
    <row r="1695" spans="1:1" x14ac:dyDescent="0.25">
      <c r="A1695" s="23"/>
    </row>
    <row r="1696" spans="1:1" x14ac:dyDescent="0.25">
      <c r="A1696" s="23"/>
    </row>
    <row r="1697" spans="1:1" x14ac:dyDescent="0.25">
      <c r="A1697" s="23"/>
    </row>
    <row r="1698" spans="1:1" x14ac:dyDescent="0.25">
      <c r="A1698" s="23"/>
    </row>
    <row r="1699" spans="1:1" x14ac:dyDescent="0.25">
      <c r="A1699" s="23"/>
    </row>
    <row r="1700" spans="1:1" x14ac:dyDescent="0.25">
      <c r="A1700" s="23"/>
    </row>
    <row r="1701" spans="1:1" x14ac:dyDescent="0.25">
      <c r="A1701" s="23"/>
    </row>
    <row r="1702" spans="1:1" x14ac:dyDescent="0.25">
      <c r="A1702" s="23"/>
    </row>
    <row r="1703" spans="1:1" x14ac:dyDescent="0.25">
      <c r="A1703" s="23"/>
    </row>
    <row r="1704" spans="1:1" x14ac:dyDescent="0.25">
      <c r="A1704" s="23"/>
    </row>
    <row r="1705" spans="1:1" x14ac:dyDescent="0.25">
      <c r="A1705" s="23"/>
    </row>
    <row r="1706" spans="1:1" x14ac:dyDescent="0.25">
      <c r="A1706" s="23"/>
    </row>
    <row r="1707" spans="1:1" x14ac:dyDescent="0.25">
      <c r="A1707" s="23"/>
    </row>
    <row r="1708" spans="1:1" x14ac:dyDescent="0.25">
      <c r="A1708" s="23"/>
    </row>
    <row r="1709" spans="1:1" x14ac:dyDescent="0.25">
      <c r="A1709" s="23"/>
    </row>
    <row r="1710" spans="1:1" x14ac:dyDescent="0.25">
      <c r="A1710" s="23"/>
    </row>
    <row r="1711" spans="1:1" x14ac:dyDescent="0.25">
      <c r="A1711" s="23"/>
    </row>
    <row r="1712" spans="1:1" x14ac:dyDescent="0.25">
      <c r="A1712" s="23"/>
    </row>
    <row r="1713" spans="1:1" x14ac:dyDescent="0.25">
      <c r="A1713" s="23"/>
    </row>
    <row r="1714" spans="1:1" x14ac:dyDescent="0.25">
      <c r="A1714" s="23"/>
    </row>
    <row r="1715" spans="1:1" x14ac:dyDescent="0.25">
      <c r="A1715" s="23"/>
    </row>
    <row r="1716" spans="1:1" x14ac:dyDescent="0.25">
      <c r="A1716" s="23"/>
    </row>
    <row r="1717" spans="1:1" x14ac:dyDescent="0.25">
      <c r="A1717" s="23"/>
    </row>
    <row r="1718" spans="1:1" x14ac:dyDescent="0.25">
      <c r="A1718" s="23"/>
    </row>
    <row r="1719" spans="1:1" x14ac:dyDescent="0.25">
      <c r="A1719" s="23"/>
    </row>
    <row r="1720" spans="1:1" x14ac:dyDescent="0.25">
      <c r="A1720" s="23"/>
    </row>
    <row r="1721" spans="1:1" x14ac:dyDescent="0.25">
      <c r="A1721" s="23"/>
    </row>
    <row r="1722" spans="1:1" x14ac:dyDescent="0.25">
      <c r="A1722" s="23"/>
    </row>
    <row r="1723" spans="1:1" x14ac:dyDescent="0.25">
      <c r="A1723" s="23"/>
    </row>
    <row r="1724" spans="1:1" x14ac:dyDescent="0.25">
      <c r="A1724" s="23"/>
    </row>
    <row r="1725" spans="1:1" x14ac:dyDescent="0.25">
      <c r="A1725" s="23"/>
    </row>
    <row r="1726" spans="1:1" x14ac:dyDescent="0.25">
      <c r="A1726" s="23"/>
    </row>
    <row r="1727" spans="1:1" x14ac:dyDescent="0.25">
      <c r="A1727" s="23"/>
    </row>
    <row r="1728" spans="1:1" x14ac:dyDescent="0.25">
      <c r="A1728" s="23"/>
    </row>
    <row r="1729" spans="1:1" x14ac:dyDescent="0.25">
      <c r="A1729" s="23"/>
    </row>
    <row r="1730" spans="1:1" x14ac:dyDescent="0.25">
      <c r="A1730" s="23"/>
    </row>
    <row r="1731" spans="1:1" x14ac:dyDescent="0.25">
      <c r="A1731" s="23"/>
    </row>
    <row r="1732" spans="1:1" x14ac:dyDescent="0.25">
      <c r="A1732" s="23"/>
    </row>
    <row r="1733" spans="1:1" x14ac:dyDescent="0.25">
      <c r="A1733" s="23"/>
    </row>
    <row r="1734" spans="1:1" x14ac:dyDescent="0.25">
      <c r="A1734" s="23"/>
    </row>
    <row r="1735" spans="1:1" x14ac:dyDescent="0.25">
      <c r="A1735" s="23"/>
    </row>
    <row r="1736" spans="1:1" x14ac:dyDescent="0.25">
      <c r="A1736" s="23"/>
    </row>
    <row r="1737" spans="1:1" x14ac:dyDescent="0.25">
      <c r="A1737" s="23"/>
    </row>
    <row r="1738" spans="1:1" x14ac:dyDescent="0.25">
      <c r="A1738" s="23"/>
    </row>
    <row r="1739" spans="1:1" x14ac:dyDescent="0.25">
      <c r="A1739" s="23"/>
    </row>
    <row r="1740" spans="1:1" x14ac:dyDescent="0.25">
      <c r="A1740" s="23"/>
    </row>
    <row r="1741" spans="1:1" x14ac:dyDescent="0.25">
      <c r="A1741" s="23"/>
    </row>
    <row r="1742" spans="1:1" x14ac:dyDescent="0.25">
      <c r="A1742" s="23"/>
    </row>
    <row r="1743" spans="1:1" x14ac:dyDescent="0.25">
      <c r="A1743" s="23"/>
    </row>
    <row r="1744" spans="1:1" x14ac:dyDescent="0.25">
      <c r="A1744" s="23"/>
    </row>
    <row r="1745" spans="1:1" x14ac:dyDescent="0.25">
      <c r="A1745" s="23"/>
    </row>
    <row r="1746" spans="1:1" x14ac:dyDescent="0.25">
      <c r="A1746" s="23"/>
    </row>
    <row r="1747" spans="1:1" x14ac:dyDescent="0.25">
      <c r="A1747" s="23"/>
    </row>
    <row r="1748" spans="1:1" x14ac:dyDescent="0.25">
      <c r="A1748" s="23"/>
    </row>
    <row r="1749" spans="1:1" x14ac:dyDescent="0.25">
      <c r="A1749" s="23"/>
    </row>
    <row r="1750" spans="1:1" x14ac:dyDescent="0.25">
      <c r="A1750" s="23"/>
    </row>
    <row r="1751" spans="1:1" x14ac:dyDescent="0.25">
      <c r="A1751" s="23"/>
    </row>
    <row r="1752" spans="1:1" x14ac:dyDescent="0.25">
      <c r="A1752" s="23"/>
    </row>
    <row r="1753" spans="1:1" x14ac:dyDescent="0.25">
      <c r="A1753" s="23"/>
    </row>
    <row r="1754" spans="1:1" x14ac:dyDescent="0.25">
      <c r="A1754" s="23"/>
    </row>
    <row r="1755" spans="1:1" x14ac:dyDescent="0.25">
      <c r="A1755" s="23"/>
    </row>
    <row r="1756" spans="1:1" x14ac:dyDescent="0.25">
      <c r="A1756" s="23"/>
    </row>
    <row r="1757" spans="1:1" x14ac:dyDescent="0.25">
      <c r="A1757" s="23"/>
    </row>
    <row r="1758" spans="1:1" x14ac:dyDescent="0.25">
      <c r="A1758" s="23"/>
    </row>
    <row r="1759" spans="1:1" x14ac:dyDescent="0.25">
      <c r="A1759" s="23"/>
    </row>
    <row r="1760" spans="1:1" x14ac:dyDescent="0.25">
      <c r="A1760" s="23"/>
    </row>
    <row r="1761" spans="1:1" x14ac:dyDescent="0.25">
      <c r="A1761" s="23"/>
    </row>
    <row r="1762" spans="1:1" x14ac:dyDescent="0.25">
      <c r="A1762" s="23"/>
    </row>
    <row r="1763" spans="1:1" x14ac:dyDescent="0.25">
      <c r="A1763" s="23"/>
    </row>
    <row r="1764" spans="1:1" x14ac:dyDescent="0.25">
      <c r="A1764" s="23"/>
    </row>
    <row r="1765" spans="1:1" x14ac:dyDescent="0.25">
      <c r="A1765" s="23"/>
    </row>
    <row r="1766" spans="1:1" x14ac:dyDescent="0.25">
      <c r="A1766" s="23"/>
    </row>
    <row r="1767" spans="1:1" x14ac:dyDescent="0.25">
      <c r="A1767" s="23"/>
    </row>
    <row r="1768" spans="1:1" x14ac:dyDescent="0.25">
      <c r="A1768" s="23"/>
    </row>
    <row r="1769" spans="1:1" x14ac:dyDescent="0.25">
      <c r="A1769" s="23"/>
    </row>
    <row r="1770" spans="1:1" x14ac:dyDescent="0.25">
      <c r="A1770" s="23"/>
    </row>
    <row r="1771" spans="1:1" x14ac:dyDescent="0.25">
      <c r="A1771" s="23"/>
    </row>
    <row r="1772" spans="1:1" x14ac:dyDescent="0.25">
      <c r="A1772" s="23"/>
    </row>
    <row r="1773" spans="1:1" x14ac:dyDescent="0.25">
      <c r="A1773" s="23"/>
    </row>
    <row r="1774" spans="1:1" x14ac:dyDescent="0.25">
      <c r="A1774" s="23"/>
    </row>
    <row r="1775" spans="1:1" x14ac:dyDescent="0.25">
      <c r="A1775" s="23"/>
    </row>
    <row r="1776" spans="1:1" x14ac:dyDescent="0.25">
      <c r="A1776" s="23"/>
    </row>
    <row r="1777" spans="1:1" x14ac:dyDescent="0.25">
      <c r="A1777" s="23"/>
    </row>
    <row r="1778" spans="1:1" x14ac:dyDescent="0.25">
      <c r="A1778" s="23"/>
    </row>
    <row r="1779" spans="1:1" x14ac:dyDescent="0.25">
      <c r="A1779" s="23"/>
    </row>
    <row r="1780" spans="1:1" x14ac:dyDescent="0.25">
      <c r="A1780" s="23"/>
    </row>
    <row r="1781" spans="1:1" x14ac:dyDescent="0.25">
      <c r="A1781" s="23"/>
    </row>
    <row r="1782" spans="1:1" x14ac:dyDescent="0.25">
      <c r="A1782" s="23"/>
    </row>
    <row r="1783" spans="1:1" x14ac:dyDescent="0.25">
      <c r="A1783" s="23"/>
    </row>
    <row r="1784" spans="1:1" x14ac:dyDescent="0.25">
      <c r="A1784" s="23"/>
    </row>
    <row r="1785" spans="1:1" x14ac:dyDescent="0.25">
      <c r="A1785" s="23"/>
    </row>
    <row r="1786" spans="1:1" x14ac:dyDescent="0.25">
      <c r="A1786" s="23"/>
    </row>
    <row r="1787" spans="1:1" x14ac:dyDescent="0.25">
      <c r="A1787" s="23"/>
    </row>
    <row r="1788" spans="1:1" x14ac:dyDescent="0.25">
      <c r="A1788" s="23"/>
    </row>
    <row r="1789" spans="1:1" x14ac:dyDescent="0.25">
      <c r="A1789" s="23"/>
    </row>
    <row r="1790" spans="1:1" x14ac:dyDescent="0.25">
      <c r="A1790" s="23"/>
    </row>
    <row r="1791" spans="1:1" x14ac:dyDescent="0.25">
      <c r="A1791" s="23"/>
    </row>
    <row r="1792" spans="1:1" x14ac:dyDescent="0.25">
      <c r="A1792" s="23"/>
    </row>
    <row r="1793" spans="1:1" x14ac:dyDescent="0.25">
      <c r="A1793" s="23"/>
    </row>
    <row r="1794" spans="1:1" x14ac:dyDescent="0.25">
      <c r="A1794" s="23"/>
    </row>
    <row r="1795" spans="1:1" x14ac:dyDescent="0.25">
      <c r="A1795" s="23"/>
    </row>
    <row r="1796" spans="1:1" x14ac:dyDescent="0.25">
      <c r="A1796" s="23"/>
    </row>
    <row r="1797" spans="1:1" x14ac:dyDescent="0.25">
      <c r="A1797" s="23"/>
    </row>
    <row r="1798" spans="1:1" x14ac:dyDescent="0.25">
      <c r="A1798" s="23"/>
    </row>
    <row r="1799" spans="1:1" x14ac:dyDescent="0.25">
      <c r="A1799" s="23"/>
    </row>
    <row r="1800" spans="1:1" x14ac:dyDescent="0.25">
      <c r="A1800" s="23"/>
    </row>
    <row r="1801" spans="1:1" x14ac:dyDescent="0.25">
      <c r="A1801" s="23"/>
    </row>
    <row r="1802" spans="1:1" x14ac:dyDescent="0.25">
      <c r="A1802" s="23"/>
    </row>
    <row r="1803" spans="1:1" x14ac:dyDescent="0.25">
      <c r="A1803" s="23"/>
    </row>
    <row r="1804" spans="1:1" x14ac:dyDescent="0.25">
      <c r="A1804" s="23"/>
    </row>
    <row r="1805" spans="1:1" x14ac:dyDescent="0.25">
      <c r="A1805" s="23"/>
    </row>
    <row r="1806" spans="1:1" x14ac:dyDescent="0.25">
      <c r="A1806" s="23"/>
    </row>
    <row r="1807" spans="1:1" x14ac:dyDescent="0.25">
      <c r="A1807" s="23"/>
    </row>
    <row r="1808" spans="1:1" x14ac:dyDescent="0.25">
      <c r="A1808" s="23"/>
    </row>
    <row r="1809" spans="1:1" x14ac:dyDescent="0.25">
      <c r="A1809" s="23"/>
    </row>
    <row r="1810" spans="1:1" x14ac:dyDescent="0.25">
      <c r="A1810" s="23"/>
    </row>
    <row r="1811" spans="1:1" x14ac:dyDescent="0.25">
      <c r="A1811" s="23"/>
    </row>
    <row r="1812" spans="1:1" x14ac:dyDescent="0.25">
      <c r="A1812" s="23"/>
    </row>
    <row r="1813" spans="1:1" x14ac:dyDescent="0.25">
      <c r="A1813" s="23"/>
    </row>
    <row r="1814" spans="1:1" x14ac:dyDescent="0.25">
      <c r="A1814" s="23"/>
    </row>
    <row r="1815" spans="1:1" x14ac:dyDescent="0.25">
      <c r="A1815" s="23"/>
    </row>
    <row r="1816" spans="1:1" x14ac:dyDescent="0.25">
      <c r="A1816" s="23"/>
    </row>
    <row r="1817" spans="1:1" x14ac:dyDescent="0.25">
      <c r="A1817" s="23"/>
    </row>
    <row r="1818" spans="1:1" x14ac:dyDescent="0.25">
      <c r="A1818" s="23"/>
    </row>
    <row r="1819" spans="1:1" x14ac:dyDescent="0.25">
      <c r="A1819" s="23"/>
    </row>
    <row r="1820" spans="1:1" x14ac:dyDescent="0.25">
      <c r="A1820" s="23"/>
    </row>
    <row r="1821" spans="1:1" x14ac:dyDescent="0.25">
      <c r="A1821" s="23"/>
    </row>
    <row r="1822" spans="1:1" x14ac:dyDescent="0.25">
      <c r="A1822" s="23"/>
    </row>
    <row r="1823" spans="1:1" x14ac:dyDescent="0.25">
      <c r="A1823" s="23"/>
    </row>
    <row r="1824" spans="1:1" x14ac:dyDescent="0.25">
      <c r="A1824" s="23"/>
    </row>
    <row r="1825" spans="1:1" x14ac:dyDescent="0.25">
      <c r="A1825" s="23"/>
    </row>
    <row r="1826" spans="1:1" x14ac:dyDescent="0.25">
      <c r="A1826" s="23"/>
    </row>
    <row r="1827" spans="1:1" x14ac:dyDescent="0.25">
      <c r="A1827" s="23"/>
    </row>
    <row r="1828" spans="1:1" x14ac:dyDescent="0.25">
      <c r="A1828" s="23"/>
    </row>
    <row r="1829" spans="1:1" x14ac:dyDescent="0.25">
      <c r="A1829" s="23"/>
    </row>
    <row r="1830" spans="1:1" x14ac:dyDescent="0.25">
      <c r="A1830" s="23"/>
    </row>
    <row r="1831" spans="1:1" x14ac:dyDescent="0.25">
      <c r="A1831" s="23"/>
    </row>
    <row r="1832" spans="1:1" x14ac:dyDescent="0.25">
      <c r="A1832" s="23"/>
    </row>
    <row r="1833" spans="1:1" x14ac:dyDescent="0.25">
      <c r="A1833" s="23"/>
    </row>
    <row r="1834" spans="1:1" x14ac:dyDescent="0.25">
      <c r="A1834" s="23"/>
    </row>
    <row r="1835" spans="1:1" x14ac:dyDescent="0.25">
      <c r="A1835" s="23"/>
    </row>
    <row r="1836" spans="1:1" x14ac:dyDescent="0.25">
      <c r="A1836" s="23"/>
    </row>
    <row r="1837" spans="1:1" x14ac:dyDescent="0.25">
      <c r="A1837" s="23"/>
    </row>
    <row r="1838" spans="1:1" x14ac:dyDescent="0.25">
      <c r="A1838" s="23"/>
    </row>
    <row r="1839" spans="1:1" x14ac:dyDescent="0.25">
      <c r="A1839" s="23"/>
    </row>
    <row r="1840" spans="1:1" x14ac:dyDescent="0.25">
      <c r="A1840" s="23"/>
    </row>
    <row r="1841" spans="1:1" x14ac:dyDescent="0.25">
      <c r="A1841" s="23"/>
    </row>
    <row r="1842" spans="1:1" x14ac:dyDescent="0.25">
      <c r="A1842" s="23"/>
    </row>
    <row r="1843" spans="1:1" x14ac:dyDescent="0.25">
      <c r="A1843" s="23"/>
    </row>
    <row r="1844" spans="1:1" x14ac:dyDescent="0.25">
      <c r="A1844" s="23"/>
    </row>
    <row r="1845" spans="1:1" x14ac:dyDescent="0.25">
      <c r="A1845" s="23"/>
    </row>
    <row r="1846" spans="1:1" x14ac:dyDescent="0.25">
      <c r="A1846" s="23"/>
    </row>
    <row r="1847" spans="1:1" x14ac:dyDescent="0.25">
      <c r="A1847" s="23"/>
    </row>
    <row r="1848" spans="1:1" x14ac:dyDescent="0.25">
      <c r="A1848" s="23"/>
    </row>
    <row r="1849" spans="1:1" x14ac:dyDescent="0.25">
      <c r="A1849" s="23"/>
    </row>
    <row r="1850" spans="1:1" x14ac:dyDescent="0.25">
      <c r="A1850" s="23"/>
    </row>
    <row r="1851" spans="1:1" x14ac:dyDescent="0.25">
      <c r="A1851" s="23"/>
    </row>
    <row r="1852" spans="1:1" x14ac:dyDescent="0.25">
      <c r="A1852" s="23"/>
    </row>
    <row r="1853" spans="1:1" x14ac:dyDescent="0.25">
      <c r="A1853" s="23"/>
    </row>
    <row r="1854" spans="1:1" x14ac:dyDescent="0.25">
      <c r="A1854" s="23"/>
    </row>
    <row r="1855" spans="1:1" x14ac:dyDescent="0.25">
      <c r="A1855" s="23"/>
    </row>
    <row r="1856" spans="1:1" x14ac:dyDescent="0.25">
      <c r="A1856" s="23"/>
    </row>
    <row r="1857" spans="1:1" x14ac:dyDescent="0.25">
      <c r="A1857" s="23"/>
    </row>
    <row r="1858" spans="1:1" x14ac:dyDescent="0.25">
      <c r="A1858" s="23"/>
    </row>
    <row r="1859" spans="1:1" x14ac:dyDescent="0.25">
      <c r="A1859" s="23"/>
    </row>
    <row r="1860" spans="1:1" x14ac:dyDescent="0.25">
      <c r="A1860" s="23"/>
    </row>
    <row r="1861" spans="1:1" x14ac:dyDescent="0.25">
      <c r="A1861" s="23"/>
    </row>
    <row r="1862" spans="1:1" x14ac:dyDescent="0.25">
      <c r="A1862" s="23"/>
    </row>
    <row r="1863" spans="1:1" x14ac:dyDescent="0.25">
      <c r="A1863" s="23"/>
    </row>
    <row r="1864" spans="1:1" x14ac:dyDescent="0.25">
      <c r="A1864" s="23"/>
    </row>
    <row r="1865" spans="1:1" x14ac:dyDescent="0.25">
      <c r="A1865" s="23"/>
    </row>
    <row r="1866" spans="1:1" x14ac:dyDescent="0.25">
      <c r="A1866" s="23"/>
    </row>
    <row r="1867" spans="1:1" x14ac:dyDescent="0.25">
      <c r="A1867" s="23"/>
    </row>
    <row r="1868" spans="1:1" x14ac:dyDescent="0.25">
      <c r="A1868" s="23"/>
    </row>
    <row r="1869" spans="1:1" x14ac:dyDescent="0.25">
      <c r="A1869" s="23"/>
    </row>
    <row r="1870" spans="1:1" x14ac:dyDescent="0.25">
      <c r="A1870" s="23"/>
    </row>
    <row r="1871" spans="1:1" x14ac:dyDescent="0.25">
      <c r="A1871" s="23"/>
    </row>
    <row r="1872" spans="1:1" x14ac:dyDescent="0.25">
      <c r="A1872" s="23"/>
    </row>
    <row r="1873" spans="1:1" x14ac:dyDescent="0.25">
      <c r="A1873" s="23"/>
    </row>
    <row r="1874" spans="1:1" x14ac:dyDescent="0.25">
      <c r="A1874" s="23"/>
    </row>
    <row r="1875" spans="1:1" x14ac:dyDescent="0.25">
      <c r="A1875" s="23"/>
    </row>
    <row r="1876" spans="1:1" x14ac:dyDescent="0.25">
      <c r="A1876" s="23"/>
    </row>
    <row r="1877" spans="1:1" x14ac:dyDescent="0.25">
      <c r="A1877" s="23"/>
    </row>
    <row r="1878" spans="1:1" x14ac:dyDescent="0.25">
      <c r="A1878" s="23"/>
    </row>
    <row r="1879" spans="1:1" x14ac:dyDescent="0.25">
      <c r="A1879" s="23"/>
    </row>
    <row r="1880" spans="1:1" x14ac:dyDescent="0.25">
      <c r="A1880" s="23"/>
    </row>
    <row r="1881" spans="1:1" x14ac:dyDescent="0.25">
      <c r="A1881" s="23"/>
    </row>
    <row r="1882" spans="1:1" x14ac:dyDescent="0.25">
      <c r="A1882" s="23"/>
    </row>
    <row r="1883" spans="1:1" x14ac:dyDescent="0.25">
      <c r="A1883" s="23"/>
    </row>
    <row r="1884" spans="1:1" x14ac:dyDescent="0.25">
      <c r="A1884" s="23"/>
    </row>
    <row r="1885" spans="1:1" x14ac:dyDescent="0.25">
      <c r="A1885" s="23"/>
    </row>
    <row r="1886" spans="1:1" x14ac:dyDescent="0.25">
      <c r="A1886" s="23"/>
    </row>
    <row r="1887" spans="1:1" x14ac:dyDescent="0.25">
      <c r="A1887" s="23"/>
    </row>
    <row r="1888" spans="1:1" x14ac:dyDescent="0.25">
      <c r="A1888" s="23"/>
    </row>
    <row r="1889" spans="1:1" x14ac:dyDescent="0.25">
      <c r="A1889" s="23"/>
    </row>
    <row r="1890" spans="1:1" x14ac:dyDescent="0.25">
      <c r="A1890" s="23"/>
    </row>
    <row r="1891" spans="1:1" x14ac:dyDescent="0.25">
      <c r="A1891" s="23"/>
    </row>
    <row r="1892" spans="1:1" x14ac:dyDescent="0.25">
      <c r="A1892" s="23"/>
    </row>
    <row r="1893" spans="1:1" x14ac:dyDescent="0.25">
      <c r="A1893" s="23"/>
    </row>
    <row r="1894" spans="1:1" x14ac:dyDescent="0.25">
      <c r="A1894" s="23"/>
    </row>
    <row r="1895" spans="1:1" x14ac:dyDescent="0.25">
      <c r="A1895" s="23"/>
    </row>
    <row r="1896" spans="1:1" x14ac:dyDescent="0.25">
      <c r="A1896" s="23"/>
    </row>
    <row r="1897" spans="1:1" x14ac:dyDescent="0.25">
      <c r="A1897" s="23"/>
    </row>
    <row r="1898" spans="1:1" x14ac:dyDescent="0.25">
      <c r="A1898" s="23"/>
    </row>
    <row r="1899" spans="1:1" x14ac:dyDescent="0.25">
      <c r="A1899" s="23"/>
    </row>
    <row r="1900" spans="1:1" x14ac:dyDescent="0.25">
      <c r="A1900" s="23"/>
    </row>
    <row r="1901" spans="1:1" x14ac:dyDescent="0.25">
      <c r="A1901" s="23"/>
    </row>
    <row r="1902" spans="1:1" x14ac:dyDescent="0.25">
      <c r="A1902" s="23"/>
    </row>
    <row r="1903" spans="1:1" x14ac:dyDescent="0.25">
      <c r="A1903" s="23"/>
    </row>
    <row r="1904" spans="1:1" x14ac:dyDescent="0.25">
      <c r="A1904" s="23"/>
    </row>
    <row r="1905" spans="1:1" x14ac:dyDescent="0.25">
      <c r="A1905" s="23"/>
    </row>
    <row r="1906" spans="1:1" x14ac:dyDescent="0.25">
      <c r="A1906" s="23"/>
    </row>
    <row r="1907" spans="1:1" x14ac:dyDescent="0.25">
      <c r="A1907" s="23"/>
    </row>
    <row r="1908" spans="1:1" x14ac:dyDescent="0.25">
      <c r="A1908" s="23"/>
    </row>
    <row r="1909" spans="1:1" x14ac:dyDescent="0.25">
      <c r="A1909" s="23"/>
    </row>
    <row r="1910" spans="1:1" x14ac:dyDescent="0.25">
      <c r="A1910" s="23"/>
    </row>
    <row r="1911" spans="1:1" x14ac:dyDescent="0.25">
      <c r="A1911" s="23"/>
    </row>
    <row r="1912" spans="1:1" x14ac:dyDescent="0.25">
      <c r="A1912" s="23"/>
    </row>
    <row r="1913" spans="1:1" x14ac:dyDescent="0.25">
      <c r="A1913" s="23"/>
    </row>
    <row r="1914" spans="1:1" x14ac:dyDescent="0.25">
      <c r="A1914" s="23"/>
    </row>
    <row r="1915" spans="1:1" x14ac:dyDescent="0.25">
      <c r="A1915" s="23"/>
    </row>
    <row r="1916" spans="1:1" x14ac:dyDescent="0.25">
      <c r="A1916" s="23"/>
    </row>
    <row r="1917" spans="1:1" x14ac:dyDescent="0.25">
      <c r="A1917" s="23"/>
    </row>
    <row r="1918" spans="1:1" x14ac:dyDescent="0.25">
      <c r="A1918" s="23"/>
    </row>
    <row r="1919" spans="1:1" x14ac:dyDescent="0.25">
      <c r="A1919" s="23"/>
    </row>
    <row r="1920" spans="1:1" x14ac:dyDescent="0.25">
      <c r="A1920" s="23"/>
    </row>
    <row r="1921" spans="1:1" x14ac:dyDescent="0.25">
      <c r="A1921" s="23"/>
    </row>
    <row r="1922" spans="1:1" x14ac:dyDescent="0.25">
      <c r="A1922" s="23"/>
    </row>
    <row r="1923" spans="1:1" x14ac:dyDescent="0.25">
      <c r="A1923" s="23"/>
    </row>
    <row r="1924" spans="1:1" x14ac:dyDescent="0.25">
      <c r="A1924" s="23"/>
    </row>
    <row r="1925" spans="1:1" x14ac:dyDescent="0.25">
      <c r="A1925" s="23"/>
    </row>
    <row r="1926" spans="1:1" x14ac:dyDescent="0.25">
      <c r="A1926" s="23"/>
    </row>
    <row r="1927" spans="1:1" x14ac:dyDescent="0.25">
      <c r="A1927" s="23"/>
    </row>
    <row r="1928" spans="1:1" x14ac:dyDescent="0.25">
      <c r="A1928" s="23"/>
    </row>
    <row r="1929" spans="1:1" x14ac:dyDescent="0.25">
      <c r="A1929" s="23"/>
    </row>
    <row r="1930" spans="1:1" x14ac:dyDescent="0.25">
      <c r="A1930" s="23"/>
    </row>
    <row r="1931" spans="1:1" x14ac:dyDescent="0.25">
      <c r="A1931" s="23"/>
    </row>
    <row r="1932" spans="1:1" x14ac:dyDescent="0.25">
      <c r="A1932" s="23"/>
    </row>
    <row r="1933" spans="1:1" x14ac:dyDescent="0.25">
      <c r="A1933" s="23"/>
    </row>
    <row r="1934" spans="1:1" x14ac:dyDescent="0.25">
      <c r="A1934" s="23"/>
    </row>
    <row r="1935" spans="1:1" x14ac:dyDescent="0.25">
      <c r="A1935" s="23"/>
    </row>
    <row r="1936" spans="1:1" x14ac:dyDescent="0.25">
      <c r="A1936" s="23"/>
    </row>
    <row r="1937" spans="1:1" x14ac:dyDescent="0.25">
      <c r="A1937" s="23"/>
    </row>
    <row r="1938" spans="1:1" x14ac:dyDescent="0.25">
      <c r="A1938" s="23"/>
    </row>
    <row r="1939" spans="1:1" x14ac:dyDescent="0.25">
      <c r="A1939" s="23"/>
    </row>
    <row r="1940" spans="1:1" x14ac:dyDescent="0.25">
      <c r="A1940" s="23"/>
    </row>
    <row r="1941" spans="1:1" x14ac:dyDescent="0.25">
      <c r="A1941" s="23"/>
    </row>
    <row r="1942" spans="1:1" x14ac:dyDescent="0.25">
      <c r="A1942" s="23"/>
    </row>
    <row r="1943" spans="1:1" x14ac:dyDescent="0.25">
      <c r="A1943" s="23"/>
    </row>
    <row r="1944" spans="1:1" x14ac:dyDescent="0.25">
      <c r="A1944" s="23"/>
    </row>
    <row r="1945" spans="1:1" x14ac:dyDescent="0.25">
      <c r="A1945" s="23"/>
    </row>
    <row r="1946" spans="1:1" x14ac:dyDescent="0.25">
      <c r="A1946" s="23"/>
    </row>
    <row r="1947" spans="1:1" x14ac:dyDescent="0.25">
      <c r="A1947" s="23"/>
    </row>
    <row r="1948" spans="1:1" x14ac:dyDescent="0.25">
      <c r="A1948" s="23"/>
    </row>
    <row r="1949" spans="1:1" x14ac:dyDescent="0.25">
      <c r="A1949" s="23"/>
    </row>
    <row r="1950" spans="1:1" x14ac:dyDescent="0.25">
      <c r="A1950" s="23"/>
    </row>
    <row r="1951" spans="1:1" x14ac:dyDescent="0.25">
      <c r="A1951" s="23"/>
    </row>
    <row r="1952" spans="1:1" x14ac:dyDescent="0.25">
      <c r="A1952" s="23"/>
    </row>
    <row r="1953" spans="1:1" x14ac:dyDescent="0.25">
      <c r="A1953" s="23"/>
    </row>
    <row r="1954" spans="1:1" x14ac:dyDescent="0.25">
      <c r="A1954" s="23"/>
    </row>
    <row r="1955" spans="1:1" x14ac:dyDescent="0.25">
      <c r="A1955" s="23"/>
    </row>
    <row r="1956" spans="1:1" x14ac:dyDescent="0.25">
      <c r="A1956" s="23"/>
    </row>
    <row r="1957" spans="1:1" x14ac:dyDescent="0.25">
      <c r="A1957" s="23"/>
    </row>
    <row r="1958" spans="1:1" x14ac:dyDescent="0.25">
      <c r="A1958" s="23"/>
    </row>
    <row r="1959" spans="1:1" x14ac:dyDescent="0.25">
      <c r="A1959" s="23"/>
    </row>
    <row r="1960" spans="1:1" x14ac:dyDescent="0.25">
      <c r="A1960" s="23"/>
    </row>
    <row r="1961" spans="1:1" x14ac:dyDescent="0.25">
      <c r="A1961" s="23"/>
    </row>
    <row r="1962" spans="1:1" x14ac:dyDescent="0.25">
      <c r="A1962" s="23"/>
    </row>
    <row r="1963" spans="1:1" x14ac:dyDescent="0.25">
      <c r="A1963" s="23"/>
    </row>
    <row r="1964" spans="1:1" x14ac:dyDescent="0.25">
      <c r="A1964" s="23"/>
    </row>
    <row r="1965" spans="1:1" x14ac:dyDescent="0.25">
      <c r="A1965" s="23"/>
    </row>
    <row r="1966" spans="1:1" x14ac:dyDescent="0.25">
      <c r="A1966" s="23"/>
    </row>
    <row r="1967" spans="1:1" x14ac:dyDescent="0.25">
      <c r="A1967" s="23"/>
    </row>
    <row r="1968" spans="1:1" x14ac:dyDescent="0.25">
      <c r="A1968" s="23"/>
    </row>
    <row r="1969" spans="1:1" x14ac:dyDescent="0.25">
      <c r="A1969" s="23"/>
    </row>
    <row r="1970" spans="1:1" x14ac:dyDescent="0.25">
      <c r="A1970" s="23"/>
    </row>
    <row r="1971" spans="1:1" x14ac:dyDescent="0.25">
      <c r="A1971" s="23"/>
    </row>
    <row r="1972" spans="1:1" x14ac:dyDescent="0.25">
      <c r="A1972" s="23"/>
    </row>
    <row r="1973" spans="1:1" x14ac:dyDescent="0.25">
      <c r="A1973" s="23"/>
    </row>
    <row r="1974" spans="1:1" x14ac:dyDescent="0.25">
      <c r="A1974" s="23"/>
    </row>
    <row r="1975" spans="1:1" x14ac:dyDescent="0.25">
      <c r="A1975" s="23"/>
    </row>
    <row r="1976" spans="1:1" x14ac:dyDescent="0.25">
      <c r="A1976" s="23"/>
    </row>
    <row r="1977" spans="1:1" x14ac:dyDescent="0.25">
      <c r="A1977" s="23"/>
    </row>
    <row r="1978" spans="1:1" x14ac:dyDescent="0.25">
      <c r="A1978" s="23"/>
    </row>
    <row r="1979" spans="1:1" x14ac:dyDescent="0.25">
      <c r="A1979" s="23"/>
    </row>
    <row r="1980" spans="1:1" x14ac:dyDescent="0.25">
      <c r="A1980" s="23"/>
    </row>
    <row r="1981" spans="1:1" x14ac:dyDescent="0.25">
      <c r="A1981" s="23"/>
    </row>
    <row r="1982" spans="1:1" x14ac:dyDescent="0.25">
      <c r="A1982" s="23"/>
    </row>
    <row r="1983" spans="1:1" x14ac:dyDescent="0.25">
      <c r="A1983" s="23"/>
    </row>
    <row r="1984" spans="1:1" x14ac:dyDescent="0.25">
      <c r="A1984" s="23"/>
    </row>
    <row r="1985" spans="1:1" x14ac:dyDescent="0.25">
      <c r="A1985" s="23"/>
    </row>
    <row r="1986" spans="1:1" x14ac:dyDescent="0.25">
      <c r="A1986" s="23"/>
    </row>
    <row r="1987" spans="1:1" x14ac:dyDescent="0.25">
      <c r="A1987" s="23"/>
    </row>
    <row r="1988" spans="1:1" x14ac:dyDescent="0.25">
      <c r="A1988" s="23"/>
    </row>
    <row r="1989" spans="1:1" x14ac:dyDescent="0.25">
      <c r="A1989" s="23"/>
    </row>
    <row r="1990" spans="1:1" x14ac:dyDescent="0.25">
      <c r="A1990" s="23"/>
    </row>
    <row r="1991" spans="1:1" x14ac:dyDescent="0.25">
      <c r="A1991" s="23"/>
    </row>
    <row r="1992" spans="1:1" x14ac:dyDescent="0.25">
      <c r="A1992" s="23"/>
    </row>
    <row r="1993" spans="1:1" x14ac:dyDescent="0.25">
      <c r="A1993" s="23"/>
    </row>
    <row r="1994" spans="1:1" x14ac:dyDescent="0.25">
      <c r="A1994" s="23"/>
    </row>
    <row r="1995" spans="1:1" x14ac:dyDescent="0.25">
      <c r="A1995" s="23"/>
    </row>
    <row r="1996" spans="1:1" x14ac:dyDescent="0.25">
      <c r="A1996" s="23"/>
    </row>
    <row r="1997" spans="1:1" x14ac:dyDescent="0.25">
      <c r="A1997" s="23"/>
    </row>
    <row r="1998" spans="1:1" x14ac:dyDescent="0.25">
      <c r="A1998" s="23"/>
    </row>
    <row r="1999" spans="1:1" x14ac:dyDescent="0.25">
      <c r="A1999" s="23"/>
    </row>
    <row r="2000" spans="1:1" x14ac:dyDescent="0.25">
      <c r="A2000" s="23"/>
    </row>
    <row r="2001" spans="1:1" x14ac:dyDescent="0.25">
      <c r="A2001" s="23"/>
    </row>
    <row r="2002" spans="1:1" x14ac:dyDescent="0.25">
      <c r="A2002" s="23"/>
    </row>
    <row r="2003" spans="1:1" x14ac:dyDescent="0.25">
      <c r="A2003" s="23"/>
    </row>
    <row r="2004" spans="1:1" x14ac:dyDescent="0.25">
      <c r="A2004" s="23"/>
    </row>
    <row r="2005" spans="1:1" x14ac:dyDescent="0.25">
      <c r="A2005" s="23"/>
    </row>
    <row r="2006" spans="1:1" x14ac:dyDescent="0.25">
      <c r="A2006" s="23"/>
    </row>
    <row r="2007" spans="1:1" x14ac:dyDescent="0.25">
      <c r="A2007" s="23"/>
    </row>
    <row r="2008" spans="1:1" x14ac:dyDescent="0.25">
      <c r="A2008" s="23"/>
    </row>
    <row r="2009" spans="1:1" x14ac:dyDescent="0.25">
      <c r="A2009" s="23"/>
    </row>
    <row r="2010" spans="1:1" x14ac:dyDescent="0.25">
      <c r="A2010" s="23"/>
    </row>
    <row r="2011" spans="1:1" x14ac:dyDescent="0.25">
      <c r="A2011" s="23"/>
    </row>
    <row r="2012" spans="1:1" x14ac:dyDescent="0.25">
      <c r="A2012" s="23"/>
    </row>
    <row r="2013" spans="1:1" x14ac:dyDescent="0.25">
      <c r="A2013" s="23"/>
    </row>
    <row r="2014" spans="1:1" x14ac:dyDescent="0.25">
      <c r="A2014" s="23"/>
    </row>
    <row r="2015" spans="1:1" x14ac:dyDescent="0.25">
      <c r="A2015" s="23"/>
    </row>
    <row r="2016" spans="1:1" x14ac:dyDescent="0.25">
      <c r="A2016" s="23"/>
    </row>
    <row r="2017" spans="1:1" x14ac:dyDescent="0.25">
      <c r="A2017" s="23"/>
    </row>
    <row r="2018" spans="1:1" x14ac:dyDescent="0.25">
      <c r="A2018" s="23"/>
    </row>
    <row r="2019" spans="1:1" x14ac:dyDescent="0.25">
      <c r="A2019" s="23"/>
    </row>
    <row r="2020" spans="1:1" x14ac:dyDescent="0.25">
      <c r="A2020" s="23"/>
    </row>
    <row r="2021" spans="1:1" x14ac:dyDescent="0.25">
      <c r="A2021" s="23"/>
    </row>
    <row r="2022" spans="1:1" x14ac:dyDescent="0.25">
      <c r="A2022" s="23"/>
    </row>
    <row r="2023" spans="1:1" x14ac:dyDescent="0.25">
      <c r="A2023" s="23"/>
    </row>
    <row r="2024" spans="1:1" x14ac:dyDescent="0.25">
      <c r="A2024" s="23"/>
    </row>
    <row r="2025" spans="1:1" x14ac:dyDescent="0.25">
      <c r="A2025" s="23"/>
    </row>
    <row r="2026" spans="1:1" x14ac:dyDescent="0.25">
      <c r="A2026" s="23"/>
    </row>
    <row r="2027" spans="1:1" x14ac:dyDescent="0.25">
      <c r="A2027" s="23"/>
    </row>
    <row r="2028" spans="1:1" x14ac:dyDescent="0.25">
      <c r="A2028" s="23"/>
    </row>
    <row r="2029" spans="1:1" x14ac:dyDescent="0.25">
      <c r="A2029" s="23"/>
    </row>
    <row r="2030" spans="1:1" x14ac:dyDescent="0.25">
      <c r="A2030" s="23"/>
    </row>
    <row r="2031" spans="1:1" x14ac:dyDescent="0.25">
      <c r="A2031" s="23"/>
    </row>
    <row r="2032" spans="1:1" x14ac:dyDescent="0.25">
      <c r="A2032" s="23"/>
    </row>
    <row r="2033" spans="1:1" x14ac:dyDescent="0.25">
      <c r="A2033" s="23"/>
    </row>
    <row r="2034" spans="1:1" x14ac:dyDescent="0.25">
      <c r="A2034" s="23"/>
    </row>
    <row r="2035" spans="1:1" x14ac:dyDescent="0.25">
      <c r="A2035" s="23"/>
    </row>
    <row r="2036" spans="1:1" x14ac:dyDescent="0.25">
      <c r="A2036" s="23"/>
    </row>
    <row r="2037" spans="1:1" x14ac:dyDescent="0.25">
      <c r="A2037" s="23"/>
    </row>
    <row r="2038" spans="1:1" x14ac:dyDescent="0.25">
      <c r="A2038" s="23"/>
    </row>
    <row r="2039" spans="1:1" x14ac:dyDescent="0.25">
      <c r="A2039" s="23"/>
    </row>
    <row r="2040" spans="1:1" x14ac:dyDescent="0.25">
      <c r="A2040" s="23"/>
    </row>
    <row r="2041" spans="1:1" x14ac:dyDescent="0.25">
      <c r="A2041" s="23"/>
    </row>
    <row r="2042" spans="1:1" x14ac:dyDescent="0.25">
      <c r="A2042" s="23"/>
    </row>
    <row r="2043" spans="1:1" x14ac:dyDescent="0.25">
      <c r="A2043" s="23"/>
    </row>
    <row r="2044" spans="1:1" x14ac:dyDescent="0.25">
      <c r="A2044" s="23"/>
    </row>
    <row r="2045" spans="1:1" x14ac:dyDescent="0.25">
      <c r="A2045" s="23"/>
    </row>
    <row r="2046" spans="1:1" x14ac:dyDescent="0.25">
      <c r="A2046" s="23"/>
    </row>
    <row r="2047" spans="1:1" x14ac:dyDescent="0.25">
      <c r="A2047" s="23"/>
    </row>
    <row r="2048" spans="1:1" x14ac:dyDescent="0.25">
      <c r="A2048" s="23"/>
    </row>
    <row r="2049" spans="1:1" x14ac:dyDescent="0.25">
      <c r="A2049" s="23"/>
    </row>
    <row r="2050" spans="1:1" x14ac:dyDescent="0.25">
      <c r="A2050" s="23"/>
    </row>
    <row r="2051" spans="1:1" x14ac:dyDescent="0.25">
      <c r="A2051" s="23"/>
    </row>
    <row r="2052" spans="1:1" x14ac:dyDescent="0.25">
      <c r="A2052" s="23"/>
    </row>
    <row r="2053" spans="1:1" x14ac:dyDescent="0.25">
      <c r="A2053" s="23"/>
    </row>
    <row r="2054" spans="1:1" x14ac:dyDescent="0.25">
      <c r="A2054" s="23"/>
    </row>
    <row r="2055" spans="1:1" x14ac:dyDescent="0.25">
      <c r="A2055" s="23"/>
    </row>
    <row r="2056" spans="1:1" x14ac:dyDescent="0.25">
      <c r="A2056" s="23"/>
    </row>
    <row r="2057" spans="1:1" x14ac:dyDescent="0.25">
      <c r="A2057" s="23"/>
    </row>
    <row r="2058" spans="1:1" x14ac:dyDescent="0.25">
      <c r="A2058" s="23"/>
    </row>
    <row r="2059" spans="1:1" x14ac:dyDescent="0.25">
      <c r="A2059" s="23"/>
    </row>
    <row r="2060" spans="1:1" x14ac:dyDescent="0.25">
      <c r="A2060" s="23"/>
    </row>
    <row r="2061" spans="1:1" x14ac:dyDescent="0.25">
      <c r="A2061" s="23"/>
    </row>
    <row r="2062" spans="1:1" x14ac:dyDescent="0.25">
      <c r="A2062" s="23"/>
    </row>
    <row r="2063" spans="1:1" x14ac:dyDescent="0.25">
      <c r="A2063" s="23"/>
    </row>
    <row r="2064" spans="1:1" x14ac:dyDescent="0.25">
      <c r="A2064" s="23"/>
    </row>
    <row r="2065" spans="1:1" x14ac:dyDescent="0.25">
      <c r="A2065" s="23"/>
    </row>
    <row r="2066" spans="1:1" x14ac:dyDescent="0.25">
      <c r="A2066" s="23"/>
    </row>
    <row r="2067" spans="1:1" x14ac:dyDescent="0.25">
      <c r="A2067" s="23"/>
    </row>
    <row r="2068" spans="1:1" x14ac:dyDescent="0.25">
      <c r="A2068" s="23"/>
    </row>
    <row r="2069" spans="1:1" x14ac:dyDescent="0.25">
      <c r="A2069" s="23"/>
    </row>
    <row r="2070" spans="1:1" x14ac:dyDescent="0.25">
      <c r="A2070" s="23"/>
    </row>
    <row r="2071" spans="1:1" x14ac:dyDescent="0.25">
      <c r="A2071" s="23"/>
    </row>
    <row r="2072" spans="1:1" x14ac:dyDescent="0.25">
      <c r="A2072" s="23"/>
    </row>
    <row r="2073" spans="1:1" x14ac:dyDescent="0.25">
      <c r="A2073" s="23"/>
    </row>
    <row r="2074" spans="1:1" x14ac:dyDescent="0.25">
      <c r="A2074" s="23"/>
    </row>
    <row r="2075" spans="1:1" x14ac:dyDescent="0.25">
      <c r="A2075" s="23"/>
    </row>
    <row r="2076" spans="1:1" x14ac:dyDescent="0.25">
      <c r="A2076" s="23"/>
    </row>
    <row r="2077" spans="1:1" x14ac:dyDescent="0.25">
      <c r="A2077" s="23"/>
    </row>
    <row r="2078" spans="1:1" x14ac:dyDescent="0.25">
      <c r="A2078" s="23"/>
    </row>
    <row r="2079" spans="1:1" x14ac:dyDescent="0.25">
      <c r="A2079" s="23"/>
    </row>
    <row r="2080" spans="1:1" x14ac:dyDescent="0.25">
      <c r="A2080" s="23"/>
    </row>
    <row r="2081" spans="1:1" x14ac:dyDescent="0.25">
      <c r="A2081" s="23"/>
    </row>
    <row r="2082" spans="1:1" x14ac:dyDescent="0.25">
      <c r="A2082" s="23"/>
    </row>
    <row r="2083" spans="1:1" x14ac:dyDescent="0.25">
      <c r="A2083" s="23"/>
    </row>
    <row r="2084" spans="1:1" x14ac:dyDescent="0.25">
      <c r="A2084" s="23"/>
    </row>
    <row r="2085" spans="1:1" x14ac:dyDescent="0.25">
      <c r="A2085" s="23"/>
    </row>
    <row r="2086" spans="1:1" x14ac:dyDescent="0.25">
      <c r="A2086" s="23"/>
    </row>
    <row r="2087" spans="1:1" x14ac:dyDescent="0.25">
      <c r="A2087" s="23"/>
    </row>
    <row r="2088" spans="1:1" x14ac:dyDescent="0.25">
      <c r="A2088" s="23"/>
    </row>
    <row r="2089" spans="1:1" x14ac:dyDescent="0.25">
      <c r="A2089" s="23"/>
    </row>
    <row r="2090" spans="1:1" x14ac:dyDescent="0.25">
      <c r="A2090" s="23"/>
    </row>
    <row r="2091" spans="1:1" x14ac:dyDescent="0.25">
      <c r="A2091" s="23"/>
    </row>
    <row r="2092" spans="1:1" x14ac:dyDescent="0.25">
      <c r="A2092" s="23"/>
    </row>
    <row r="2093" spans="1:1" x14ac:dyDescent="0.25">
      <c r="A2093" s="23"/>
    </row>
    <row r="2094" spans="1:1" x14ac:dyDescent="0.25">
      <c r="A2094" s="23"/>
    </row>
    <row r="2095" spans="1:1" x14ac:dyDescent="0.25">
      <c r="A2095" s="23"/>
    </row>
    <row r="2096" spans="1:1" x14ac:dyDescent="0.25">
      <c r="A2096" s="23"/>
    </row>
    <row r="2097" spans="1:1" x14ac:dyDescent="0.25">
      <c r="A2097" s="23"/>
    </row>
    <row r="2098" spans="1:1" x14ac:dyDescent="0.25">
      <c r="A2098" s="23"/>
    </row>
    <row r="2099" spans="1:1" x14ac:dyDescent="0.25">
      <c r="A2099" s="23"/>
    </row>
    <row r="2100" spans="1:1" x14ac:dyDescent="0.25">
      <c r="A2100" s="23"/>
    </row>
    <row r="2101" spans="1:1" x14ac:dyDescent="0.25">
      <c r="A2101" s="23"/>
    </row>
    <row r="2102" spans="1:1" x14ac:dyDescent="0.25">
      <c r="A2102" s="23"/>
    </row>
    <row r="2103" spans="1:1" x14ac:dyDescent="0.25">
      <c r="A2103" s="23"/>
    </row>
    <row r="2104" spans="1:1" x14ac:dyDescent="0.25">
      <c r="A2104" s="23"/>
    </row>
    <row r="2105" spans="1:1" x14ac:dyDescent="0.25">
      <c r="A2105" s="23"/>
    </row>
    <row r="2106" spans="1:1" x14ac:dyDescent="0.25">
      <c r="A2106" s="23"/>
    </row>
    <row r="2107" spans="1:1" x14ac:dyDescent="0.25">
      <c r="A2107" s="23"/>
    </row>
    <row r="2108" spans="1:1" x14ac:dyDescent="0.25">
      <c r="A2108" s="23"/>
    </row>
    <row r="2109" spans="1:1" x14ac:dyDescent="0.25">
      <c r="A2109" s="23"/>
    </row>
    <row r="2110" spans="1:1" x14ac:dyDescent="0.25">
      <c r="A2110" s="23"/>
    </row>
    <row r="2111" spans="1:1" x14ac:dyDescent="0.25">
      <c r="A2111" s="23"/>
    </row>
    <row r="2112" spans="1:1" x14ac:dyDescent="0.25">
      <c r="A2112" s="23"/>
    </row>
    <row r="2113" spans="1:1" x14ac:dyDescent="0.25">
      <c r="A2113" s="23"/>
    </row>
    <row r="2114" spans="1:1" x14ac:dyDescent="0.25">
      <c r="A2114" s="23"/>
    </row>
    <row r="2115" spans="1:1" x14ac:dyDescent="0.25">
      <c r="A2115" s="23"/>
    </row>
    <row r="2116" spans="1:1" x14ac:dyDescent="0.25">
      <c r="A2116" s="23"/>
    </row>
    <row r="2117" spans="1:1" x14ac:dyDescent="0.25">
      <c r="A2117" s="23"/>
    </row>
    <row r="2118" spans="1:1" x14ac:dyDescent="0.25">
      <c r="A2118" s="23"/>
    </row>
    <row r="2119" spans="1:1" x14ac:dyDescent="0.25">
      <c r="A2119" s="23"/>
    </row>
    <row r="2120" spans="1:1" x14ac:dyDescent="0.25">
      <c r="A2120" s="23"/>
    </row>
    <row r="2121" spans="1:1" x14ac:dyDescent="0.25">
      <c r="A2121" s="23"/>
    </row>
    <row r="2122" spans="1:1" x14ac:dyDescent="0.25">
      <c r="A2122" s="23"/>
    </row>
    <row r="2123" spans="1:1" x14ac:dyDescent="0.25">
      <c r="A2123" s="23"/>
    </row>
    <row r="2124" spans="1:1" x14ac:dyDescent="0.25">
      <c r="A2124" s="23"/>
    </row>
    <row r="2125" spans="1:1" x14ac:dyDescent="0.25">
      <c r="A2125" s="23"/>
    </row>
    <row r="2126" spans="1:1" x14ac:dyDescent="0.25">
      <c r="A2126" s="23"/>
    </row>
    <row r="2127" spans="1:1" x14ac:dyDescent="0.25">
      <c r="A2127" s="23"/>
    </row>
    <row r="2128" spans="1:1" x14ac:dyDescent="0.25">
      <c r="A2128" s="23"/>
    </row>
    <row r="2129" spans="1:1" x14ac:dyDescent="0.25">
      <c r="A2129" s="23"/>
    </row>
    <row r="2130" spans="1:1" x14ac:dyDescent="0.25">
      <c r="A2130" s="23"/>
    </row>
    <row r="2131" spans="1:1" x14ac:dyDescent="0.25">
      <c r="A2131" s="23"/>
    </row>
    <row r="2132" spans="1:1" x14ac:dyDescent="0.25">
      <c r="A2132" s="23"/>
    </row>
    <row r="2133" spans="1:1" x14ac:dyDescent="0.25">
      <c r="A2133" s="23"/>
    </row>
    <row r="2134" spans="1:1" x14ac:dyDescent="0.25">
      <c r="A2134" s="23"/>
    </row>
    <row r="2135" spans="1:1" x14ac:dyDescent="0.25">
      <c r="A2135" s="23"/>
    </row>
    <row r="2136" spans="1:1" x14ac:dyDescent="0.25">
      <c r="A2136" s="23"/>
    </row>
    <row r="2137" spans="1:1" x14ac:dyDescent="0.25">
      <c r="A2137" s="23"/>
    </row>
    <row r="2138" spans="1:1" x14ac:dyDescent="0.25">
      <c r="A2138" s="23"/>
    </row>
    <row r="2139" spans="1:1" x14ac:dyDescent="0.25">
      <c r="A2139" s="23"/>
    </row>
    <row r="2140" spans="1:1" x14ac:dyDescent="0.25">
      <c r="A2140" s="23"/>
    </row>
    <row r="2141" spans="1:1" x14ac:dyDescent="0.25">
      <c r="A2141" s="23"/>
    </row>
    <row r="2142" spans="1:1" x14ac:dyDescent="0.25">
      <c r="A2142" s="23"/>
    </row>
    <row r="2143" spans="1:1" x14ac:dyDescent="0.25">
      <c r="A2143" s="23"/>
    </row>
    <row r="2144" spans="1:1" x14ac:dyDescent="0.25">
      <c r="A2144" s="23"/>
    </row>
    <row r="2145" spans="1:1" x14ac:dyDescent="0.25">
      <c r="A2145" s="23"/>
    </row>
    <row r="2146" spans="1:1" x14ac:dyDescent="0.25">
      <c r="A2146" s="23"/>
    </row>
    <row r="2147" spans="1:1" x14ac:dyDescent="0.25">
      <c r="A2147" s="23"/>
    </row>
    <row r="2148" spans="1:1" x14ac:dyDescent="0.25">
      <c r="A2148" s="23"/>
    </row>
    <row r="2149" spans="1:1" x14ac:dyDescent="0.25">
      <c r="A2149" s="23"/>
    </row>
    <row r="2150" spans="1:1" x14ac:dyDescent="0.25">
      <c r="A2150" s="23"/>
    </row>
    <row r="2151" spans="1:1" x14ac:dyDescent="0.25">
      <c r="A2151" s="23"/>
    </row>
    <row r="2152" spans="1:1" x14ac:dyDescent="0.25">
      <c r="A2152" s="23"/>
    </row>
    <row r="2153" spans="1:1" x14ac:dyDescent="0.25">
      <c r="A2153" s="23"/>
    </row>
    <row r="2154" spans="1:1" x14ac:dyDescent="0.25">
      <c r="A2154" s="23"/>
    </row>
    <row r="2155" spans="1:1" x14ac:dyDescent="0.25">
      <c r="A2155" s="23"/>
    </row>
    <row r="2156" spans="1:1" x14ac:dyDescent="0.25">
      <c r="A2156" s="23"/>
    </row>
    <row r="2157" spans="1:1" x14ac:dyDescent="0.25">
      <c r="A2157" s="23"/>
    </row>
    <row r="2158" spans="1:1" x14ac:dyDescent="0.25">
      <c r="A2158" s="23"/>
    </row>
    <row r="2159" spans="1:1" x14ac:dyDescent="0.25">
      <c r="A2159" s="23"/>
    </row>
    <row r="2160" spans="1:1" x14ac:dyDescent="0.25">
      <c r="A2160" s="23"/>
    </row>
    <row r="2161" spans="1:1" x14ac:dyDescent="0.25">
      <c r="A2161" s="23"/>
    </row>
    <row r="2162" spans="1:1" x14ac:dyDescent="0.25">
      <c r="A2162" s="23"/>
    </row>
    <row r="2163" spans="1:1" x14ac:dyDescent="0.25">
      <c r="A2163" s="23"/>
    </row>
    <row r="2164" spans="1:1" x14ac:dyDescent="0.25">
      <c r="A2164" s="23"/>
    </row>
    <row r="2165" spans="1:1" x14ac:dyDescent="0.25">
      <c r="A2165" s="23"/>
    </row>
    <row r="2166" spans="1:1" x14ac:dyDescent="0.25">
      <c r="A2166" s="23"/>
    </row>
    <row r="2167" spans="1:1" x14ac:dyDescent="0.25">
      <c r="A2167" s="23"/>
    </row>
    <row r="2168" spans="1:1" x14ac:dyDescent="0.25">
      <c r="A2168" s="23"/>
    </row>
    <row r="2169" spans="1:1" x14ac:dyDescent="0.25">
      <c r="A2169" s="23"/>
    </row>
    <row r="2170" spans="1:1" x14ac:dyDescent="0.25">
      <c r="A2170" s="23"/>
    </row>
    <row r="2171" spans="1:1" x14ac:dyDescent="0.25">
      <c r="A2171" s="23"/>
    </row>
    <row r="2172" spans="1:1" x14ac:dyDescent="0.25">
      <c r="A2172" s="23"/>
    </row>
    <row r="2173" spans="1:1" x14ac:dyDescent="0.25">
      <c r="A2173" s="23"/>
    </row>
    <row r="2174" spans="1:1" x14ac:dyDescent="0.25">
      <c r="A2174" s="23"/>
    </row>
    <row r="2175" spans="1:1" x14ac:dyDescent="0.25">
      <c r="A2175" s="23"/>
    </row>
    <row r="2176" spans="1:1" x14ac:dyDescent="0.25">
      <c r="A2176" s="23"/>
    </row>
    <row r="2177" spans="1:1" x14ac:dyDescent="0.25">
      <c r="A2177" s="23"/>
    </row>
    <row r="2178" spans="1:1" x14ac:dyDescent="0.25">
      <c r="A2178" s="23"/>
    </row>
    <row r="2179" spans="1:1" x14ac:dyDescent="0.25">
      <c r="A2179" s="23"/>
    </row>
    <row r="2180" spans="1:1" x14ac:dyDescent="0.25">
      <c r="A2180" s="23"/>
    </row>
    <row r="2181" spans="1:1" x14ac:dyDescent="0.25">
      <c r="A2181" s="23"/>
    </row>
    <row r="2182" spans="1:1" x14ac:dyDescent="0.25">
      <c r="A2182" s="23"/>
    </row>
    <row r="2183" spans="1:1" x14ac:dyDescent="0.25">
      <c r="A2183" s="23"/>
    </row>
    <row r="2184" spans="1:1" x14ac:dyDescent="0.25">
      <c r="A2184" s="23"/>
    </row>
    <row r="2185" spans="1:1" x14ac:dyDescent="0.25">
      <c r="A2185" s="23"/>
    </row>
    <row r="2186" spans="1:1" x14ac:dyDescent="0.25">
      <c r="A2186" s="23"/>
    </row>
    <row r="2187" spans="1:1" x14ac:dyDescent="0.25">
      <c r="A2187" s="23"/>
    </row>
    <row r="2188" spans="1:1" x14ac:dyDescent="0.25">
      <c r="A2188" s="23"/>
    </row>
    <row r="2189" spans="1:1" x14ac:dyDescent="0.25">
      <c r="A2189" s="23"/>
    </row>
    <row r="2190" spans="1:1" x14ac:dyDescent="0.25">
      <c r="A2190" s="23"/>
    </row>
    <row r="2191" spans="1:1" x14ac:dyDescent="0.25">
      <c r="A2191" s="23"/>
    </row>
    <row r="2192" spans="1:1" x14ac:dyDescent="0.25">
      <c r="A2192" s="23"/>
    </row>
    <row r="2193" spans="1:1" x14ac:dyDescent="0.25">
      <c r="A2193" s="23"/>
    </row>
    <row r="2194" spans="1:1" x14ac:dyDescent="0.25">
      <c r="A2194" s="23"/>
    </row>
    <row r="2195" spans="1:1" x14ac:dyDescent="0.25">
      <c r="A2195" s="23"/>
    </row>
    <row r="2196" spans="1:1" x14ac:dyDescent="0.25">
      <c r="A2196" s="23"/>
    </row>
    <row r="2197" spans="1:1" x14ac:dyDescent="0.25">
      <c r="A2197" s="23"/>
    </row>
    <row r="2198" spans="1:1" x14ac:dyDescent="0.25">
      <c r="A2198" s="23"/>
    </row>
    <row r="2199" spans="1:1" x14ac:dyDescent="0.25">
      <c r="A2199" s="23"/>
    </row>
    <row r="2200" spans="1:1" x14ac:dyDescent="0.25">
      <c r="A2200" s="23"/>
    </row>
    <row r="2201" spans="1:1" x14ac:dyDescent="0.25">
      <c r="A2201" s="23"/>
    </row>
    <row r="2202" spans="1:1" x14ac:dyDescent="0.25">
      <c r="A2202" s="23"/>
    </row>
    <row r="2203" spans="1:1" x14ac:dyDescent="0.25">
      <c r="A2203" s="23"/>
    </row>
    <row r="2204" spans="1:1" x14ac:dyDescent="0.25">
      <c r="A2204" s="23"/>
    </row>
    <row r="2205" spans="1:1" x14ac:dyDescent="0.25">
      <c r="A2205" s="23"/>
    </row>
    <row r="2206" spans="1:1" x14ac:dyDescent="0.25">
      <c r="A2206" s="23"/>
    </row>
    <row r="2207" spans="1:1" x14ac:dyDescent="0.25">
      <c r="A2207" s="23"/>
    </row>
    <row r="2208" spans="1:1" x14ac:dyDescent="0.25">
      <c r="A2208" s="23"/>
    </row>
    <row r="2209" spans="1:1" x14ac:dyDescent="0.25">
      <c r="A2209" s="23"/>
    </row>
    <row r="2210" spans="1:1" x14ac:dyDescent="0.25">
      <c r="A2210" s="23"/>
    </row>
    <row r="2211" spans="1:1" x14ac:dyDescent="0.25">
      <c r="A2211" s="23"/>
    </row>
    <row r="2212" spans="1:1" x14ac:dyDescent="0.25">
      <c r="A2212" s="23"/>
    </row>
    <row r="2213" spans="1:1" x14ac:dyDescent="0.25">
      <c r="A2213" s="23"/>
    </row>
    <row r="2214" spans="1:1" x14ac:dyDescent="0.25">
      <c r="A2214" s="23"/>
    </row>
    <row r="2215" spans="1:1" x14ac:dyDescent="0.25">
      <c r="A2215" s="23"/>
    </row>
    <row r="2216" spans="1:1" x14ac:dyDescent="0.25">
      <c r="A2216" s="23"/>
    </row>
    <row r="2217" spans="1:1" x14ac:dyDescent="0.25">
      <c r="A2217" s="23"/>
    </row>
    <row r="2218" spans="1:1" x14ac:dyDescent="0.25">
      <c r="A2218" s="23"/>
    </row>
    <row r="2219" spans="1:1" x14ac:dyDescent="0.25">
      <c r="A2219" s="23"/>
    </row>
    <row r="2220" spans="1:1" x14ac:dyDescent="0.25">
      <c r="A2220" s="23"/>
    </row>
    <row r="2221" spans="1:1" x14ac:dyDescent="0.25">
      <c r="A2221" s="23"/>
    </row>
    <row r="2222" spans="1:1" x14ac:dyDescent="0.25">
      <c r="A2222" s="23"/>
    </row>
    <row r="2223" spans="1:1" x14ac:dyDescent="0.25">
      <c r="A2223" s="23"/>
    </row>
    <row r="2224" spans="1:1" x14ac:dyDescent="0.25">
      <c r="A2224" s="23"/>
    </row>
    <row r="2225" spans="1:1" x14ac:dyDescent="0.25">
      <c r="A2225" s="23"/>
    </row>
    <row r="2226" spans="1:1" x14ac:dyDescent="0.25">
      <c r="A2226" s="23"/>
    </row>
    <row r="2227" spans="1:1" x14ac:dyDescent="0.25">
      <c r="A2227" s="23"/>
    </row>
    <row r="2228" spans="1:1" x14ac:dyDescent="0.25">
      <c r="A2228" s="23"/>
    </row>
    <row r="2229" spans="1:1" x14ac:dyDescent="0.25">
      <c r="A2229" s="23"/>
    </row>
    <row r="2230" spans="1:1" x14ac:dyDescent="0.25">
      <c r="A2230" s="23"/>
    </row>
    <row r="2231" spans="1:1" x14ac:dyDescent="0.25">
      <c r="A2231" s="23"/>
    </row>
    <row r="2232" spans="1:1" x14ac:dyDescent="0.25">
      <c r="A2232" s="23"/>
    </row>
    <row r="2233" spans="1:1" x14ac:dyDescent="0.25">
      <c r="A2233" s="23"/>
    </row>
    <row r="2234" spans="1:1" x14ac:dyDescent="0.25">
      <c r="A2234" s="23"/>
    </row>
    <row r="2235" spans="1:1" x14ac:dyDescent="0.25">
      <c r="A2235" s="23"/>
    </row>
    <row r="2236" spans="1:1" x14ac:dyDescent="0.25">
      <c r="A2236" s="23"/>
    </row>
    <row r="2237" spans="1:1" x14ac:dyDescent="0.25">
      <c r="A2237" s="23"/>
    </row>
    <row r="2238" spans="1:1" x14ac:dyDescent="0.25">
      <c r="A2238" s="23"/>
    </row>
    <row r="2239" spans="1:1" x14ac:dyDescent="0.25">
      <c r="A2239" s="23"/>
    </row>
    <row r="2240" spans="1:1" x14ac:dyDescent="0.25">
      <c r="A2240" s="23"/>
    </row>
    <row r="2241" spans="1:1" x14ac:dyDescent="0.25">
      <c r="A2241" s="23"/>
    </row>
    <row r="2242" spans="1:1" x14ac:dyDescent="0.25">
      <c r="A2242" s="23"/>
    </row>
    <row r="2243" spans="1:1" x14ac:dyDescent="0.25">
      <c r="A2243" s="23"/>
    </row>
    <row r="2244" spans="1:1" x14ac:dyDescent="0.25">
      <c r="A2244" s="23"/>
    </row>
    <row r="2245" spans="1:1" x14ac:dyDescent="0.25">
      <c r="A2245" s="23"/>
    </row>
    <row r="2246" spans="1:1" x14ac:dyDescent="0.25">
      <c r="A2246" s="23"/>
    </row>
    <row r="2247" spans="1:1" x14ac:dyDescent="0.25">
      <c r="A2247" s="23"/>
    </row>
    <row r="2248" spans="1:1" x14ac:dyDescent="0.25">
      <c r="A2248" s="23"/>
    </row>
    <row r="2249" spans="1:1" x14ac:dyDescent="0.25">
      <c r="A2249" s="23"/>
    </row>
    <row r="2250" spans="1:1" x14ac:dyDescent="0.25">
      <c r="A2250" s="23"/>
    </row>
    <row r="2251" spans="1:1" x14ac:dyDescent="0.25">
      <c r="A2251" s="23"/>
    </row>
    <row r="2252" spans="1:1" x14ac:dyDescent="0.25">
      <c r="A2252" s="23"/>
    </row>
    <row r="2253" spans="1:1" x14ac:dyDescent="0.25">
      <c r="A2253" s="23"/>
    </row>
    <row r="2254" spans="1:1" x14ac:dyDescent="0.25">
      <c r="A2254" s="23"/>
    </row>
    <row r="2255" spans="1:1" x14ac:dyDescent="0.25">
      <c r="A2255" s="23"/>
    </row>
    <row r="2256" spans="1:1" x14ac:dyDescent="0.25">
      <c r="A2256" s="23"/>
    </row>
    <row r="2257" spans="1:1" x14ac:dyDescent="0.25">
      <c r="A2257" s="23"/>
    </row>
    <row r="2258" spans="1:1" x14ac:dyDescent="0.25">
      <c r="A2258" s="23"/>
    </row>
    <row r="2259" spans="1:1" x14ac:dyDescent="0.25">
      <c r="A2259" s="23"/>
    </row>
    <row r="2260" spans="1:1" x14ac:dyDescent="0.25">
      <c r="A2260" s="23"/>
    </row>
    <row r="2261" spans="1:1" x14ac:dyDescent="0.25">
      <c r="A2261" s="23"/>
    </row>
    <row r="2262" spans="1:1" x14ac:dyDescent="0.25">
      <c r="A2262" s="23"/>
    </row>
    <row r="2263" spans="1:1" x14ac:dyDescent="0.25">
      <c r="A2263" s="23"/>
    </row>
    <row r="2264" spans="1:1" x14ac:dyDescent="0.25">
      <c r="A2264" s="23"/>
    </row>
    <row r="2265" spans="1:1" x14ac:dyDescent="0.25">
      <c r="A2265" s="23"/>
    </row>
    <row r="2266" spans="1:1" x14ac:dyDescent="0.25">
      <c r="A2266" s="23"/>
    </row>
    <row r="2267" spans="1:1" x14ac:dyDescent="0.25">
      <c r="A2267" s="23"/>
    </row>
    <row r="2268" spans="1:1" x14ac:dyDescent="0.25">
      <c r="A2268" s="23"/>
    </row>
    <row r="2269" spans="1:1" x14ac:dyDescent="0.25">
      <c r="A2269" s="23"/>
    </row>
    <row r="2270" spans="1:1" x14ac:dyDescent="0.25">
      <c r="A2270" s="23"/>
    </row>
    <row r="2271" spans="1:1" x14ac:dyDescent="0.25">
      <c r="A2271" s="23"/>
    </row>
    <row r="2272" spans="1:1" x14ac:dyDescent="0.25">
      <c r="A2272" s="23"/>
    </row>
    <row r="2273" spans="1:1" x14ac:dyDescent="0.25">
      <c r="A2273" s="23"/>
    </row>
    <row r="2274" spans="1:1" x14ac:dyDescent="0.25">
      <c r="A2274" s="23"/>
    </row>
    <row r="2275" spans="1:1" x14ac:dyDescent="0.25">
      <c r="A2275" s="23"/>
    </row>
    <row r="2276" spans="1:1" x14ac:dyDescent="0.25">
      <c r="A2276" s="23"/>
    </row>
    <row r="2277" spans="1:1" x14ac:dyDescent="0.25">
      <c r="A2277" s="23"/>
    </row>
    <row r="2278" spans="1:1" x14ac:dyDescent="0.25">
      <c r="A2278" s="23"/>
    </row>
    <row r="2279" spans="1:1" x14ac:dyDescent="0.25">
      <c r="A2279" s="23"/>
    </row>
    <row r="2280" spans="1:1" x14ac:dyDescent="0.25">
      <c r="A2280" s="23"/>
    </row>
    <row r="2281" spans="1:1" x14ac:dyDescent="0.25">
      <c r="A2281" s="23"/>
    </row>
    <row r="2282" spans="1:1" x14ac:dyDescent="0.25">
      <c r="A2282" s="23"/>
    </row>
    <row r="2283" spans="1:1" x14ac:dyDescent="0.25">
      <c r="A2283" s="23"/>
    </row>
    <row r="2284" spans="1:1" x14ac:dyDescent="0.25">
      <c r="A2284" s="23"/>
    </row>
    <row r="2285" spans="1:1" x14ac:dyDescent="0.25">
      <c r="A2285" s="23"/>
    </row>
    <row r="2286" spans="1:1" x14ac:dyDescent="0.25">
      <c r="A2286" s="23"/>
    </row>
    <row r="2287" spans="1:1" x14ac:dyDescent="0.25">
      <c r="A2287" s="23"/>
    </row>
    <row r="2288" spans="1:1" x14ac:dyDescent="0.25">
      <c r="A2288" s="23"/>
    </row>
    <row r="2289" spans="1:1" x14ac:dyDescent="0.25">
      <c r="A2289" s="23"/>
    </row>
    <row r="2290" spans="1:1" x14ac:dyDescent="0.25">
      <c r="A2290" s="23"/>
    </row>
    <row r="2291" spans="1:1" x14ac:dyDescent="0.25">
      <c r="A2291" s="23"/>
    </row>
    <row r="2292" spans="1:1" x14ac:dyDescent="0.25">
      <c r="A2292" s="23"/>
    </row>
    <row r="2293" spans="1:1" x14ac:dyDescent="0.25">
      <c r="A2293" s="23"/>
    </row>
    <row r="2294" spans="1:1" x14ac:dyDescent="0.25">
      <c r="A2294" s="23"/>
    </row>
    <row r="2295" spans="1:1" x14ac:dyDescent="0.25">
      <c r="A2295" s="23"/>
    </row>
    <row r="2296" spans="1:1" x14ac:dyDescent="0.25">
      <c r="A2296" s="23"/>
    </row>
    <row r="2297" spans="1:1" x14ac:dyDescent="0.25">
      <c r="A2297" s="23"/>
    </row>
    <row r="2298" spans="1:1" x14ac:dyDescent="0.25">
      <c r="A2298" s="23"/>
    </row>
    <row r="2299" spans="1:1" x14ac:dyDescent="0.25">
      <c r="A2299" s="23"/>
    </row>
    <row r="2300" spans="1:1" x14ac:dyDescent="0.25">
      <c r="A2300" s="23"/>
    </row>
    <row r="2301" spans="1:1" x14ac:dyDescent="0.25">
      <c r="A2301" s="23"/>
    </row>
    <row r="2302" spans="1:1" x14ac:dyDescent="0.25">
      <c r="A2302" s="23"/>
    </row>
    <row r="2303" spans="1:1" x14ac:dyDescent="0.25">
      <c r="A2303" s="23"/>
    </row>
    <row r="2304" spans="1:1" x14ac:dyDescent="0.25">
      <c r="A2304" s="23"/>
    </row>
    <row r="2305" spans="1:1" x14ac:dyDescent="0.25">
      <c r="A2305" s="23"/>
    </row>
    <row r="2306" spans="1:1" x14ac:dyDescent="0.25">
      <c r="A2306" s="23"/>
    </row>
    <row r="2307" spans="1:1" x14ac:dyDescent="0.25">
      <c r="A2307" s="23"/>
    </row>
    <row r="2308" spans="1:1" x14ac:dyDescent="0.25">
      <c r="A2308" s="23"/>
    </row>
    <row r="2309" spans="1:1" x14ac:dyDescent="0.25">
      <c r="A2309" s="23"/>
    </row>
    <row r="2310" spans="1:1" x14ac:dyDescent="0.25">
      <c r="A2310" s="23"/>
    </row>
    <row r="2311" spans="1:1" x14ac:dyDescent="0.25">
      <c r="A2311" s="23"/>
    </row>
    <row r="2312" spans="1:1" x14ac:dyDescent="0.25">
      <c r="A2312" s="23"/>
    </row>
    <row r="2313" spans="1:1" x14ac:dyDescent="0.25">
      <c r="A2313" s="23"/>
    </row>
    <row r="2314" spans="1:1" x14ac:dyDescent="0.25">
      <c r="A2314" s="23"/>
    </row>
    <row r="2315" spans="1:1" x14ac:dyDescent="0.25">
      <c r="A2315" s="23"/>
    </row>
    <row r="2316" spans="1:1" x14ac:dyDescent="0.25">
      <c r="A2316" s="23"/>
    </row>
    <row r="2317" spans="1:1" x14ac:dyDescent="0.25">
      <c r="A2317" s="23"/>
    </row>
    <row r="2318" spans="1:1" x14ac:dyDescent="0.25">
      <c r="A2318" s="23"/>
    </row>
    <row r="2319" spans="1:1" x14ac:dyDescent="0.25">
      <c r="A2319" s="23"/>
    </row>
    <row r="2320" spans="1:1" x14ac:dyDescent="0.25">
      <c r="A2320" s="23"/>
    </row>
    <row r="2321" spans="1:1" x14ac:dyDescent="0.25">
      <c r="A2321" s="23"/>
    </row>
    <row r="2322" spans="1:1" x14ac:dyDescent="0.25">
      <c r="A2322" s="23"/>
    </row>
    <row r="2323" spans="1:1" x14ac:dyDescent="0.25">
      <c r="A2323" s="23"/>
    </row>
    <row r="2324" spans="1:1" x14ac:dyDescent="0.25">
      <c r="A2324" s="23"/>
    </row>
    <row r="2325" spans="1:1" x14ac:dyDescent="0.25">
      <c r="A2325" s="23"/>
    </row>
    <row r="2326" spans="1:1" x14ac:dyDescent="0.25">
      <c r="A2326" s="23"/>
    </row>
    <row r="2327" spans="1:1" x14ac:dyDescent="0.25">
      <c r="A2327" s="23"/>
    </row>
    <row r="2328" spans="1:1" x14ac:dyDescent="0.25">
      <c r="A2328" s="23"/>
    </row>
    <row r="2329" spans="1:1" x14ac:dyDescent="0.25">
      <c r="A2329" s="23"/>
    </row>
    <row r="2330" spans="1:1" x14ac:dyDescent="0.25">
      <c r="A2330" s="23"/>
    </row>
    <row r="2331" spans="1:1" x14ac:dyDescent="0.25">
      <c r="A2331" s="23"/>
    </row>
    <row r="2332" spans="1:1" x14ac:dyDescent="0.25">
      <c r="A2332" s="23"/>
    </row>
    <row r="2333" spans="1:1" x14ac:dyDescent="0.25">
      <c r="A2333" s="23"/>
    </row>
    <row r="2334" spans="1:1" x14ac:dyDescent="0.25">
      <c r="A2334" s="23"/>
    </row>
    <row r="2335" spans="1:1" x14ac:dyDescent="0.25">
      <c r="A2335" s="23"/>
    </row>
    <row r="2336" spans="1:1" x14ac:dyDescent="0.25">
      <c r="A2336" s="23"/>
    </row>
    <row r="2337" spans="1:1" x14ac:dyDescent="0.25">
      <c r="A2337" s="23"/>
    </row>
    <row r="2338" spans="1:1" x14ac:dyDescent="0.25">
      <c r="A2338" s="23"/>
    </row>
    <row r="2339" spans="1:1" x14ac:dyDescent="0.25">
      <c r="A2339" s="23"/>
    </row>
    <row r="2340" spans="1:1" x14ac:dyDescent="0.25">
      <c r="A2340" s="23"/>
    </row>
    <row r="2341" spans="1:1" x14ac:dyDescent="0.25">
      <c r="A2341" s="23"/>
    </row>
    <row r="2342" spans="1:1" x14ac:dyDescent="0.25">
      <c r="A2342" s="23"/>
    </row>
    <row r="2343" spans="1:1" x14ac:dyDescent="0.25">
      <c r="A2343" s="23"/>
    </row>
    <row r="2344" spans="1:1" x14ac:dyDescent="0.25">
      <c r="A2344" s="23"/>
    </row>
    <row r="2345" spans="1:1" x14ac:dyDescent="0.25">
      <c r="A2345" s="23"/>
    </row>
    <row r="2346" spans="1:1" x14ac:dyDescent="0.25">
      <c r="A2346" s="23"/>
    </row>
    <row r="2347" spans="1:1" x14ac:dyDescent="0.25">
      <c r="A2347" s="23"/>
    </row>
    <row r="2348" spans="1:1" x14ac:dyDescent="0.25">
      <c r="A2348" s="23"/>
    </row>
    <row r="2349" spans="1:1" x14ac:dyDescent="0.25">
      <c r="A2349" s="23"/>
    </row>
    <row r="2350" spans="1:1" x14ac:dyDescent="0.25">
      <c r="A2350" s="23"/>
    </row>
    <row r="2351" spans="1:1" x14ac:dyDescent="0.25">
      <c r="A2351" s="23"/>
    </row>
    <row r="2352" spans="1:1" x14ac:dyDescent="0.25">
      <c r="A2352" s="23"/>
    </row>
    <row r="2353" spans="1:1" x14ac:dyDescent="0.25">
      <c r="A2353" s="23"/>
    </row>
    <row r="2354" spans="1:1" x14ac:dyDescent="0.25">
      <c r="A2354" s="23"/>
    </row>
    <row r="2355" spans="1:1" x14ac:dyDescent="0.25">
      <c r="A2355" s="23"/>
    </row>
    <row r="2356" spans="1:1" x14ac:dyDescent="0.25">
      <c r="A2356" s="23"/>
    </row>
    <row r="2357" spans="1:1" x14ac:dyDescent="0.25">
      <c r="A2357" s="23"/>
    </row>
    <row r="2358" spans="1:1" x14ac:dyDescent="0.25">
      <c r="A2358" s="23"/>
    </row>
    <row r="2359" spans="1:1" x14ac:dyDescent="0.25">
      <c r="A2359" s="23"/>
    </row>
    <row r="2360" spans="1:1" x14ac:dyDescent="0.25">
      <c r="A2360" s="23"/>
    </row>
    <row r="2361" spans="1:1" x14ac:dyDescent="0.25">
      <c r="A2361" s="23"/>
    </row>
    <row r="2362" spans="1:1" x14ac:dyDescent="0.25">
      <c r="A2362" s="23"/>
    </row>
    <row r="2363" spans="1:1" x14ac:dyDescent="0.25">
      <c r="A2363" s="23"/>
    </row>
    <row r="2364" spans="1:1" x14ac:dyDescent="0.25">
      <c r="A2364" s="23"/>
    </row>
    <row r="2365" spans="1:1" x14ac:dyDescent="0.25">
      <c r="A2365" s="23"/>
    </row>
    <row r="2366" spans="1:1" x14ac:dyDescent="0.25">
      <c r="A2366" s="23"/>
    </row>
    <row r="2367" spans="1:1" x14ac:dyDescent="0.25">
      <c r="A2367" s="23"/>
    </row>
    <row r="2368" spans="1:1" x14ac:dyDescent="0.25">
      <c r="A2368" s="23"/>
    </row>
    <row r="2369" spans="1:1" x14ac:dyDescent="0.25">
      <c r="A2369" s="23"/>
    </row>
    <row r="2370" spans="1:1" x14ac:dyDescent="0.25">
      <c r="A2370" s="23"/>
    </row>
    <row r="2371" spans="1:1" x14ac:dyDescent="0.25">
      <c r="A2371" s="23"/>
    </row>
    <row r="2372" spans="1:1" x14ac:dyDescent="0.25">
      <c r="A2372" s="23"/>
    </row>
    <row r="2373" spans="1:1" x14ac:dyDescent="0.25">
      <c r="A2373" s="23"/>
    </row>
    <row r="2374" spans="1:1" x14ac:dyDescent="0.25">
      <c r="A2374" s="23"/>
    </row>
    <row r="2375" spans="1:1" x14ac:dyDescent="0.25">
      <c r="A2375" s="23"/>
    </row>
    <row r="2376" spans="1:1" x14ac:dyDescent="0.25">
      <c r="A2376" s="23"/>
    </row>
    <row r="2377" spans="1:1" x14ac:dyDescent="0.25">
      <c r="A2377" s="23"/>
    </row>
    <row r="2378" spans="1:1" x14ac:dyDescent="0.25">
      <c r="A2378" s="23"/>
    </row>
    <row r="2379" spans="1:1" x14ac:dyDescent="0.25">
      <c r="A2379" s="23"/>
    </row>
    <row r="2380" spans="1:1" x14ac:dyDescent="0.25">
      <c r="A2380" s="23"/>
    </row>
    <row r="2381" spans="1:1" x14ac:dyDescent="0.25">
      <c r="A2381" s="23"/>
    </row>
    <row r="2382" spans="1:1" x14ac:dyDescent="0.25">
      <c r="A2382" s="23"/>
    </row>
    <row r="2383" spans="1:1" x14ac:dyDescent="0.25">
      <c r="A2383" s="23"/>
    </row>
    <row r="2384" spans="1:1" x14ac:dyDescent="0.25">
      <c r="A2384" s="23"/>
    </row>
    <row r="2385" spans="1:1" x14ac:dyDescent="0.25">
      <c r="A2385" s="23"/>
    </row>
    <row r="2386" spans="1:1" x14ac:dyDescent="0.25">
      <c r="A2386" s="23"/>
    </row>
    <row r="2387" spans="1:1" x14ac:dyDescent="0.25">
      <c r="A2387" s="23"/>
    </row>
    <row r="2388" spans="1:1" x14ac:dyDescent="0.25">
      <c r="A2388" s="23"/>
    </row>
    <row r="2389" spans="1:1" x14ac:dyDescent="0.25">
      <c r="A2389" s="23"/>
    </row>
    <row r="2390" spans="1:1" x14ac:dyDescent="0.25">
      <c r="A2390" s="23"/>
    </row>
    <row r="2391" spans="1:1" x14ac:dyDescent="0.25">
      <c r="A2391" s="23"/>
    </row>
    <row r="2392" spans="1:1" x14ac:dyDescent="0.25">
      <c r="A2392" s="23"/>
    </row>
    <row r="2393" spans="1:1" x14ac:dyDescent="0.25">
      <c r="A2393" s="23"/>
    </row>
    <row r="2394" spans="1:1" x14ac:dyDescent="0.25">
      <c r="A2394" s="23"/>
    </row>
    <row r="2395" spans="1:1" x14ac:dyDescent="0.25">
      <c r="A2395" s="23"/>
    </row>
    <row r="2396" spans="1:1" x14ac:dyDescent="0.25">
      <c r="A2396" s="23"/>
    </row>
    <row r="2397" spans="1:1" x14ac:dyDescent="0.25">
      <c r="A2397" s="23"/>
    </row>
    <row r="2398" spans="1:1" x14ac:dyDescent="0.25">
      <c r="A2398" s="23"/>
    </row>
    <row r="2399" spans="1:1" x14ac:dyDescent="0.25">
      <c r="A2399" s="23"/>
    </row>
    <row r="2400" spans="1:1" x14ac:dyDescent="0.25">
      <c r="A2400" s="23"/>
    </row>
    <row r="2401" spans="1:1" x14ac:dyDescent="0.25">
      <c r="A2401" s="23"/>
    </row>
    <row r="2402" spans="1:1" x14ac:dyDescent="0.25">
      <c r="A2402" s="23"/>
    </row>
    <row r="2403" spans="1:1" x14ac:dyDescent="0.25">
      <c r="A2403" s="23"/>
    </row>
    <row r="2404" spans="1:1" x14ac:dyDescent="0.25">
      <c r="A2404" s="23"/>
    </row>
    <row r="2405" spans="1:1" x14ac:dyDescent="0.25">
      <c r="A2405" s="23"/>
    </row>
    <row r="2406" spans="1:1" x14ac:dyDescent="0.25">
      <c r="A2406" s="23"/>
    </row>
    <row r="2407" spans="1:1" x14ac:dyDescent="0.25">
      <c r="A2407" s="23"/>
    </row>
    <row r="2408" spans="1:1" x14ac:dyDescent="0.25">
      <c r="A2408" s="23"/>
    </row>
    <row r="2409" spans="1:1" x14ac:dyDescent="0.25">
      <c r="A2409" s="23"/>
    </row>
    <row r="2410" spans="1:1" x14ac:dyDescent="0.25">
      <c r="A2410" s="23"/>
    </row>
    <row r="2411" spans="1:1" x14ac:dyDescent="0.25">
      <c r="A2411" s="23"/>
    </row>
    <row r="2412" spans="1:1" x14ac:dyDescent="0.25">
      <c r="A2412" s="23"/>
    </row>
    <row r="2413" spans="1:1" x14ac:dyDescent="0.25">
      <c r="A2413" s="23"/>
    </row>
    <row r="2414" spans="1:1" x14ac:dyDescent="0.25">
      <c r="A2414" s="23"/>
    </row>
    <row r="2415" spans="1:1" x14ac:dyDescent="0.25">
      <c r="A2415" s="23"/>
    </row>
    <row r="2416" spans="1:1" x14ac:dyDescent="0.25">
      <c r="A2416" s="23"/>
    </row>
    <row r="2417" spans="1:1" x14ac:dyDescent="0.25">
      <c r="A2417" s="23"/>
    </row>
    <row r="2418" spans="1:1" x14ac:dyDescent="0.25">
      <c r="A2418" s="23"/>
    </row>
    <row r="2419" spans="1:1" x14ac:dyDescent="0.25">
      <c r="A2419" s="23"/>
    </row>
    <row r="2420" spans="1:1" x14ac:dyDescent="0.25">
      <c r="A2420" s="23"/>
    </row>
    <row r="2421" spans="1:1" x14ac:dyDescent="0.25">
      <c r="A2421" s="23"/>
    </row>
    <row r="2422" spans="1:1" x14ac:dyDescent="0.25">
      <c r="A2422" s="23"/>
    </row>
    <row r="2423" spans="1:1" x14ac:dyDescent="0.25">
      <c r="A2423" s="23"/>
    </row>
    <row r="2424" spans="1:1" x14ac:dyDescent="0.25">
      <c r="A2424" s="23"/>
    </row>
    <row r="2425" spans="1:1" x14ac:dyDescent="0.25">
      <c r="A2425" s="23"/>
    </row>
    <row r="2426" spans="1:1" x14ac:dyDescent="0.25">
      <c r="A2426" s="23"/>
    </row>
    <row r="2427" spans="1:1" x14ac:dyDescent="0.25">
      <c r="A2427" s="23"/>
    </row>
    <row r="2428" spans="1:1" x14ac:dyDescent="0.25">
      <c r="A2428" s="23"/>
    </row>
    <row r="2429" spans="1:1" x14ac:dyDescent="0.25">
      <c r="A2429" s="23"/>
    </row>
    <row r="2430" spans="1:1" x14ac:dyDescent="0.25">
      <c r="A2430" s="23"/>
    </row>
    <row r="2431" spans="1:1" x14ac:dyDescent="0.25">
      <c r="A2431" s="23"/>
    </row>
    <row r="2432" spans="1:1" x14ac:dyDescent="0.25">
      <c r="A2432" s="23"/>
    </row>
    <row r="2433" spans="1:1" x14ac:dyDescent="0.25">
      <c r="A2433" s="23"/>
    </row>
    <row r="2434" spans="1:1" x14ac:dyDescent="0.25">
      <c r="A2434" s="23"/>
    </row>
    <row r="2435" spans="1:1" x14ac:dyDescent="0.25">
      <c r="A2435" s="23"/>
    </row>
    <row r="2436" spans="1:1" x14ac:dyDescent="0.25">
      <c r="A2436" s="23"/>
    </row>
    <row r="2437" spans="1:1" x14ac:dyDescent="0.25">
      <c r="A2437" s="23"/>
    </row>
    <row r="2438" spans="1:1" x14ac:dyDescent="0.25">
      <c r="A2438" s="23"/>
    </row>
    <row r="2439" spans="1:1" x14ac:dyDescent="0.25">
      <c r="A2439" s="23"/>
    </row>
    <row r="2440" spans="1:1" x14ac:dyDescent="0.25">
      <c r="A2440" s="23"/>
    </row>
    <row r="2441" spans="1:1" x14ac:dyDescent="0.25">
      <c r="A2441" s="23"/>
    </row>
    <row r="2442" spans="1:1" x14ac:dyDescent="0.25">
      <c r="A2442" s="23"/>
    </row>
    <row r="2443" spans="1:1" x14ac:dyDescent="0.25">
      <c r="A2443" s="23"/>
    </row>
    <row r="2444" spans="1:1" x14ac:dyDescent="0.25">
      <c r="A2444" s="23"/>
    </row>
    <row r="2445" spans="1:1" x14ac:dyDescent="0.25">
      <c r="A2445" s="23"/>
    </row>
    <row r="2446" spans="1:1" x14ac:dyDescent="0.25">
      <c r="A2446" s="23"/>
    </row>
    <row r="2447" spans="1:1" x14ac:dyDescent="0.25">
      <c r="A2447" s="23"/>
    </row>
    <row r="2448" spans="1:1" x14ac:dyDescent="0.25">
      <c r="A2448" s="23"/>
    </row>
    <row r="2449" spans="1:1" x14ac:dyDescent="0.25">
      <c r="A2449" s="23"/>
    </row>
    <row r="2450" spans="1:1" x14ac:dyDescent="0.25">
      <c r="A2450" s="23"/>
    </row>
    <row r="2451" spans="1:1" x14ac:dyDescent="0.25">
      <c r="A2451" s="23"/>
    </row>
    <row r="2452" spans="1:1" x14ac:dyDescent="0.25">
      <c r="A2452" s="23"/>
    </row>
    <row r="2453" spans="1:1" x14ac:dyDescent="0.25">
      <c r="A2453" s="23"/>
    </row>
    <row r="2454" spans="1:1" x14ac:dyDescent="0.25">
      <c r="A2454" s="23"/>
    </row>
    <row r="2455" spans="1:1" x14ac:dyDescent="0.25">
      <c r="A2455" s="23"/>
    </row>
    <row r="2456" spans="1:1" x14ac:dyDescent="0.25">
      <c r="A2456" s="23"/>
    </row>
    <row r="2457" spans="1:1" x14ac:dyDescent="0.25">
      <c r="A2457" s="23"/>
    </row>
    <row r="2458" spans="1:1" x14ac:dyDescent="0.25">
      <c r="A2458" s="23"/>
    </row>
    <row r="2459" spans="1:1" x14ac:dyDescent="0.25">
      <c r="A2459" s="23"/>
    </row>
    <row r="2460" spans="1:1" x14ac:dyDescent="0.25">
      <c r="A2460" s="23"/>
    </row>
    <row r="2461" spans="1:1" x14ac:dyDescent="0.25">
      <c r="A2461" s="23"/>
    </row>
    <row r="2462" spans="1:1" x14ac:dyDescent="0.25">
      <c r="A2462" s="23"/>
    </row>
    <row r="2463" spans="1:1" x14ac:dyDescent="0.25">
      <c r="A2463" s="23"/>
    </row>
    <row r="2464" spans="1:1" x14ac:dyDescent="0.25">
      <c r="A2464" s="23"/>
    </row>
    <row r="2465" spans="1:1" x14ac:dyDescent="0.25">
      <c r="A2465" s="23"/>
    </row>
    <row r="2466" spans="1:1" x14ac:dyDescent="0.25">
      <c r="A2466" s="23"/>
    </row>
    <row r="2467" spans="1:1" x14ac:dyDescent="0.25">
      <c r="A2467" s="23"/>
    </row>
    <row r="2468" spans="1:1" x14ac:dyDescent="0.25">
      <c r="A2468" s="23"/>
    </row>
    <row r="2469" spans="1:1" x14ac:dyDescent="0.25">
      <c r="A2469" s="23"/>
    </row>
    <row r="2470" spans="1:1" x14ac:dyDescent="0.25">
      <c r="A2470" s="23"/>
    </row>
    <row r="2471" spans="1:1" x14ac:dyDescent="0.25">
      <c r="A2471" s="23"/>
    </row>
    <row r="2472" spans="1:1" x14ac:dyDescent="0.25">
      <c r="A2472" s="23"/>
    </row>
    <row r="2473" spans="1:1" x14ac:dyDescent="0.25">
      <c r="A2473" s="23"/>
    </row>
    <row r="2474" spans="1:1" x14ac:dyDescent="0.25">
      <c r="A2474" s="23"/>
    </row>
    <row r="2475" spans="1:1" x14ac:dyDescent="0.25">
      <c r="A2475" s="23"/>
    </row>
    <row r="2476" spans="1:1" x14ac:dyDescent="0.25">
      <c r="A2476" s="23"/>
    </row>
    <row r="2477" spans="1:1" x14ac:dyDescent="0.25">
      <c r="A2477" s="23"/>
    </row>
    <row r="2478" spans="1:1" x14ac:dyDescent="0.25">
      <c r="A2478" s="23"/>
    </row>
    <row r="2479" spans="1:1" x14ac:dyDescent="0.25">
      <c r="A2479" s="23"/>
    </row>
    <row r="2480" spans="1:1" x14ac:dyDescent="0.25">
      <c r="A2480" s="23"/>
    </row>
    <row r="2481" spans="1:1" x14ac:dyDescent="0.25">
      <c r="A2481" s="23"/>
    </row>
    <row r="2482" spans="1:1" x14ac:dyDescent="0.25">
      <c r="A2482" s="23"/>
    </row>
    <row r="2483" spans="1:1" x14ac:dyDescent="0.25">
      <c r="A2483" s="23"/>
    </row>
    <row r="2484" spans="1:1" x14ac:dyDescent="0.25">
      <c r="A2484" s="23"/>
    </row>
    <row r="2485" spans="1:1" x14ac:dyDescent="0.25">
      <c r="A2485" s="23"/>
    </row>
    <row r="2486" spans="1:1" x14ac:dyDescent="0.25">
      <c r="A2486" s="23"/>
    </row>
    <row r="2487" spans="1:1" x14ac:dyDescent="0.25">
      <c r="A2487" s="23"/>
    </row>
    <row r="2488" spans="1:1" x14ac:dyDescent="0.25">
      <c r="A2488" s="23"/>
    </row>
    <row r="2489" spans="1:1" x14ac:dyDescent="0.25">
      <c r="A2489" s="23"/>
    </row>
    <row r="2490" spans="1:1" x14ac:dyDescent="0.25">
      <c r="A2490" s="23"/>
    </row>
    <row r="2491" spans="1:1" x14ac:dyDescent="0.25">
      <c r="A2491" s="23"/>
    </row>
    <row r="2492" spans="1:1" x14ac:dyDescent="0.25">
      <c r="A2492" s="23"/>
    </row>
    <row r="2493" spans="1:1" x14ac:dyDescent="0.25">
      <c r="A2493" s="23"/>
    </row>
    <row r="2494" spans="1:1" x14ac:dyDescent="0.25">
      <c r="A2494" s="23"/>
    </row>
    <row r="2495" spans="1:1" x14ac:dyDescent="0.25">
      <c r="A2495" s="23"/>
    </row>
    <row r="2496" spans="1:1" x14ac:dyDescent="0.25">
      <c r="A2496" s="23"/>
    </row>
    <row r="2497" spans="1:1" x14ac:dyDescent="0.25">
      <c r="A2497" s="23"/>
    </row>
    <row r="2498" spans="1:1" x14ac:dyDescent="0.25">
      <c r="A2498" s="23"/>
    </row>
    <row r="2499" spans="1:1" x14ac:dyDescent="0.25">
      <c r="A2499" s="23"/>
    </row>
    <row r="2500" spans="1:1" x14ac:dyDescent="0.25">
      <c r="A2500" s="23"/>
    </row>
    <row r="2501" spans="1:1" x14ac:dyDescent="0.25">
      <c r="A2501" s="23"/>
    </row>
    <row r="2502" spans="1:1" x14ac:dyDescent="0.25">
      <c r="A2502" s="23"/>
    </row>
    <row r="2503" spans="1:1" x14ac:dyDescent="0.25">
      <c r="A2503" s="23"/>
    </row>
    <row r="2504" spans="1:1" x14ac:dyDescent="0.25">
      <c r="A2504" s="23"/>
    </row>
    <row r="2505" spans="1:1" x14ac:dyDescent="0.25">
      <c r="A2505" s="23"/>
    </row>
    <row r="2506" spans="1:1" x14ac:dyDescent="0.25">
      <c r="A2506" s="23"/>
    </row>
    <row r="2507" spans="1:1" x14ac:dyDescent="0.25">
      <c r="A2507" s="23"/>
    </row>
    <row r="2508" spans="1:1" x14ac:dyDescent="0.25">
      <c r="A2508" s="23"/>
    </row>
    <row r="2509" spans="1:1" x14ac:dyDescent="0.25">
      <c r="A2509" s="23"/>
    </row>
    <row r="2510" spans="1:1" x14ac:dyDescent="0.25">
      <c r="A2510" s="23"/>
    </row>
    <row r="2511" spans="1:1" x14ac:dyDescent="0.25">
      <c r="A2511" s="23"/>
    </row>
    <row r="2512" spans="1:1" x14ac:dyDescent="0.25">
      <c r="A2512" s="23"/>
    </row>
    <row r="2513" spans="1:1" x14ac:dyDescent="0.25">
      <c r="A2513" s="23"/>
    </row>
    <row r="2514" spans="1:1" x14ac:dyDescent="0.25">
      <c r="A2514" s="23"/>
    </row>
    <row r="2515" spans="1:1" x14ac:dyDescent="0.25">
      <c r="A2515" s="23"/>
    </row>
    <row r="2516" spans="1:1" x14ac:dyDescent="0.25">
      <c r="A2516" s="23"/>
    </row>
    <row r="2517" spans="1:1" x14ac:dyDescent="0.25">
      <c r="A2517" s="23"/>
    </row>
    <row r="2518" spans="1:1" x14ac:dyDescent="0.25">
      <c r="A2518" s="23"/>
    </row>
    <row r="2519" spans="1:1" x14ac:dyDescent="0.25">
      <c r="A2519" s="23"/>
    </row>
    <row r="2520" spans="1:1" x14ac:dyDescent="0.25">
      <c r="A2520" s="23"/>
    </row>
    <row r="2521" spans="1:1" x14ac:dyDescent="0.25">
      <c r="A2521" s="23"/>
    </row>
    <row r="2522" spans="1:1" x14ac:dyDescent="0.25">
      <c r="A2522" s="23"/>
    </row>
    <row r="2523" spans="1:1" x14ac:dyDescent="0.25">
      <c r="A2523" s="23"/>
    </row>
    <row r="2524" spans="1:1" x14ac:dyDescent="0.25">
      <c r="A2524" s="23"/>
    </row>
    <row r="2525" spans="1:1" x14ac:dyDescent="0.25">
      <c r="A2525" s="23"/>
    </row>
    <row r="2526" spans="1:1" x14ac:dyDescent="0.25">
      <c r="A2526" s="23"/>
    </row>
    <row r="2527" spans="1:1" x14ac:dyDescent="0.25">
      <c r="A2527" s="23"/>
    </row>
    <row r="2528" spans="1:1" x14ac:dyDescent="0.25">
      <c r="A2528" s="23"/>
    </row>
    <row r="2529" spans="1:1" x14ac:dyDescent="0.25">
      <c r="A2529" s="23"/>
    </row>
    <row r="2530" spans="1:1" x14ac:dyDescent="0.25">
      <c r="A2530" s="23"/>
    </row>
    <row r="2531" spans="1:1" x14ac:dyDescent="0.25">
      <c r="A2531" s="23"/>
    </row>
    <row r="2532" spans="1:1" x14ac:dyDescent="0.25">
      <c r="A2532" s="23"/>
    </row>
    <row r="2533" spans="1:1" x14ac:dyDescent="0.25">
      <c r="A2533" s="23"/>
    </row>
    <row r="2534" spans="1:1" x14ac:dyDescent="0.25">
      <c r="A2534" s="23"/>
    </row>
    <row r="2535" spans="1:1" x14ac:dyDescent="0.25">
      <c r="A2535" s="23"/>
    </row>
    <row r="2536" spans="1:1" x14ac:dyDescent="0.25">
      <c r="A2536" s="23"/>
    </row>
    <row r="2537" spans="1:1" x14ac:dyDescent="0.25">
      <c r="A2537" s="23"/>
    </row>
    <row r="2538" spans="1:1" x14ac:dyDescent="0.25">
      <c r="A2538" s="23"/>
    </row>
    <row r="2539" spans="1:1" x14ac:dyDescent="0.25">
      <c r="A2539" s="23"/>
    </row>
    <row r="2540" spans="1:1" x14ac:dyDescent="0.25">
      <c r="A2540" s="23"/>
    </row>
    <row r="2541" spans="1:1" x14ac:dyDescent="0.25">
      <c r="A2541" s="23"/>
    </row>
    <row r="2542" spans="1:1" x14ac:dyDescent="0.25">
      <c r="A2542" s="23"/>
    </row>
    <row r="2543" spans="1:1" x14ac:dyDescent="0.25">
      <c r="A2543" s="23"/>
    </row>
    <row r="2544" spans="1:1" x14ac:dyDescent="0.25">
      <c r="A2544" s="23"/>
    </row>
    <row r="2545" spans="1:1" x14ac:dyDescent="0.25">
      <c r="A2545" s="23"/>
    </row>
    <row r="2546" spans="1:1" x14ac:dyDescent="0.25">
      <c r="A2546" s="23"/>
    </row>
    <row r="2547" spans="1:1" x14ac:dyDescent="0.25">
      <c r="A2547" s="23"/>
    </row>
    <row r="2548" spans="1:1" x14ac:dyDescent="0.25">
      <c r="A2548" s="23"/>
    </row>
    <row r="2549" spans="1:1" x14ac:dyDescent="0.25">
      <c r="A2549" s="23"/>
    </row>
    <row r="2550" spans="1:1" x14ac:dyDescent="0.25">
      <c r="A2550" s="23"/>
    </row>
    <row r="2551" spans="1:1" x14ac:dyDescent="0.25">
      <c r="A2551" s="23"/>
    </row>
    <row r="2552" spans="1:1" x14ac:dyDescent="0.25">
      <c r="A2552" s="23"/>
    </row>
    <row r="2553" spans="1:1" x14ac:dyDescent="0.25">
      <c r="A2553" s="23"/>
    </row>
    <row r="2554" spans="1:1" x14ac:dyDescent="0.25">
      <c r="A2554" s="23"/>
    </row>
    <row r="2555" spans="1:1" x14ac:dyDescent="0.25">
      <c r="A2555" s="23"/>
    </row>
    <row r="2556" spans="1:1" x14ac:dyDescent="0.25">
      <c r="A2556" s="23"/>
    </row>
    <row r="2557" spans="1:1" x14ac:dyDescent="0.25">
      <c r="A2557" s="23"/>
    </row>
    <row r="2558" spans="1:1" x14ac:dyDescent="0.25">
      <c r="A2558" s="23"/>
    </row>
    <row r="2559" spans="1:1" x14ac:dyDescent="0.25">
      <c r="A2559" s="23"/>
    </row>
    <row r="2560" spans="1:1" x14ac:dyDescent="0.25">
      <c r="A2560" s="23"/>
    </row>
    <row r="2561" spans="1:1" x14ac:dyDescent="0.25">
      <c r="A2561" s="23"/>
    </row>
    <row r="2562" spans="1:1" x14ac:dyDescent="0.25">
      <c r="A2562" s="23"/>
    </row>
    <row r="2563" spans="1:1" x14ac:dyDescent="0.25">
      <c r="A2563" s="23"/>
    </row>
    <row r="2564" spans="1:1" x14ac:dyDescent="0.25">
      <c r="A2564" s="23"/>
    </row>
    <row r="2565" spans="1:1" x14ac:dyDescent="0.25">
      <c r="A2565" s="23"/>
    </row>
    <row r="2566" spans="1:1" x14ac:dyDescent="0.25">
      <c r="A2566" s="23"/>
    </row>
    <row r="2567" spans="1:1" x14ac:dyDescent="0.25">
      <c r="A2567" s="23"/>
    </row>
    <row r="2568" spans="1:1" x14ac:dyDescent="0.25">
      <c r="A2568" s="23"/>
    </row>
    <row r="2569" spans="1:1" x14ac:dyDescent="0.25">
      <c r="A2569" s="23"/>
    </row>
    <row r="2570" spans="1:1" x14ac:dyDescent="0.25">
      <c r="A2570" s="23"/>
    </row>
    <row r="2571" spans="1:1" x14ac:dyDescent="0.25">
      <c r="A2571" s="23"/>
    </row>
    <row r="2572" spans="1:1" x14ac:dyDescent="0.25">
      <c r="A2572" s="23"/>
    </row>
    <row r="2573" spans="1:1" x14ac:dyDescent="0.25">
      <c r="A2573" s="23"/>
    </row>
    <row r="2574" spans="1:1" x14ac:dyDescent="0.25">
      <c r="A2574" s="23"/>
    </row>
    <row r="2575" spans="1:1" x14ac:dyDescent="0.25">
      <c r="A2575" s="23"/>
    </row>
    <row r="2576" spans="1:1" x14ac:dyDescent="0.25">
      <c r="A2576" s="23"/>
    </row>
    <row r="2577" spans="1:1" x14ac:dyDescent="0.25">
      <c r="A2577" s="23"/>
    </row>
    <row r="2578" spans="1:1" x14ac:dyDescent="0.25">
      <c r="A2578" s="23"/>
    </row>
    <row r="2579" spans="1:1" x14ac:dyDescent="0.25">
      <c r="A2579" s="23"/>
    </row>
    <row r="2580" spans="1:1" x14ac:dyDescent="0.25">
      <c r="A2580" s="23"/>
    </row>
    <row r="2581" spans="1:1" x14ac:dyDescent="0.25">
      <c r="A2581" s="23"/>
    </row>
    <row r="2582" spans="1:1" x14ac:dyDescent="0.25">
      <c r="A2582" s="23"/>
    </row>
    <row r="2583" spans="1:1" x14ac:dyDescent="0.25">
      <c r="A2583" s="23"/>
    </row>
    <row r="2584" spans="1:1" x14ac:dyDescent="0.25">
      <c r="A2584" s="23"/>
    </row>
    <row r="2585" spans="1:1" x14ac:dyDescent="0.25">
      <c r="A2585" s="23"/>
    </row>
    <row r="2586" spans="1:1" x14ac:dyDescent="0.25">
      <c r="A2586" s="23"/>
    </row>
    <row r="2587" spans="1:1" x14ac:dyDescent="0.25">
      <c r="A2587" s="23"/>
    </row>
    <row r="2588" spans="1:1" x14ac:dyDescent="0.25">
      <c r="A2588" s="23"/>
    </row>
    <row r="2589" spans="1:1" x14ac:dyDescent="0.25">
      <c r="A2589" s="23"/>
    </row>
    <row r="2590" spans="1:1" x14ac:dyDescent="0.25">
      <c r="A2590" s="23"/>
    </row>
    <row r="2591" spans="1:1" x14ac:dyDescent="0.25">
      <c r="A2591" s="23"/>
    </row>
    <row r="2592" spans="1:1" x14ac:dyDescent="0.25">
      <c r="A2592" s="23"/>
    </row>
    <row r="2593" spans="1:1" x14ac:dyDescent="0.25">
      <c r="A2593" s="23"/>
    </row>
    <row r="2594" spans="1:1" x14ac:dyDescent="0.25">
      <c r="A2594" s="23"/>
    </row>
    <row r="2595" spans="1:1" x14ac:dyDescent="0.25">
      <c r="A2595" s="23"/>
    </row>
    <row r="2596" spans="1:1" x14ac:dyDescent="0.25">
      <c r="A2596" s="23"/>
    </row>
    <row r="2597" spans="1:1" x14ac:dyDescent="0.25">
      <c r="A2597" s="23"/>
    </row>
    <row r="2598" spans="1:1" x14ac:dyDescent="0.25">
      <c r="A2598" s="23"/>
    </row>
    <row r="2599" spans="1:1" x14ac:dyDescent="0.25">
      <c r="A2599" s="23"/>
    </row>
    <row r="2600" spans="1:1" x14ac:dyDescent="0.25">
      <c r="A2600" s="23"/>
    </row>
    <row r="2601" spans="1:1" x14ac:dyDescent="0.25">
      <c r="A2601" s="23"/>
    </row>
    <row r="2602" spans="1:1" x14ac:dyDescent="0.25">
      <c r="A2602" s="23"/>
    </row>
    <row r="2603" spans="1:1" x14ac:dyDescent="0.25">
      <c r="A2603" s="23"/>
    </row>
    <row r="2604" spans="1:1" x14ac:dyDescent="0.25">
      <c r="A2604" s="23"/>
    </row>
    <row r="2605" spans="1:1" x14ac:dyDescent="0.25">
      <c r="A2605" s="23"/>
    </row>
    <row r="2606" spans="1:1" x14ac:dyDescent="0.25">
      <c r="A2606" s="23"/>
    </row>
    <row r="2607" spans="1:1" x14ac:dyDescent="0.25">
      <c r="A2607" s="23"/>
    </row>
    <row r="2608" spans="1:1" x14ac:dyDescent="0.25">
      <c r="A2608" s="23"/>
    </row>
    <row r="2609" spans="1:1" x14ac:dyDescent="0.25">
      <c r="A2609" s="23"/>
    </row>
    <row r="2610" spans="1:1" x14ac:dyDescent="0.25">
      <c r="A2610" s="23"/>
    </row>
    <row r="2611" spans="1:1" x14ac:dyDescent="0.25">
      <c r="A2611" s="23"/>
    </row>
    <row r="2612" spans="1:1" x14ac:dyDescent="0.25">
      <c r="A2612" s="23"/>
    </row>
    <row r="2613" spans="1:1" x14ac:dyDescent="0.25">
      <c r="A2613" s="23"/>
    </row>
    <row r="2614" spans="1:1" x14ac:dyDescent="0.25">
      <c r="A2614" s="23"/>
    </row>
    <row r="2615" spans="1:1" x14ac:dyDescent="0.25">
      <c r="A2615" s="23"/>
    </row>
    <row r="2616" spans="1:1" x14ac:dyDescent="0.25">
      <c r="A2616" s="23"/>
    </row>
    <row r="2617" spans="1:1" x14ac:dyDescent="0.25">
      <c r="A2617" s="23"/>
    </row>
    <row r="2618" spans="1:1" x14ac:dyDescent="0.25">
      <c r="A2618" s="23"/>
    </row>
  </sheetData>
  <mergeCells count="4">
    <mergeCell ref="B6:F6"/>
    <mergeCell ref="H6:L6"/>
    <mergeCell ref="N6:R6"/>
    <mergeCell ref="T6:W6"/>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58"/>
  <sheetViews>
    <sheetView workbookViewId="0">
      <selection activeCell="K62" sqref="K62"/>
    </sheetView>
  </sheetViews>
  <sheetFormatPr defaultColWidth="8.85546875" defaultRowHeight="12.6" customHeight="1" x14ac:dyDescent="0.2"/>
  <cols>
    <col min="1" max="1" width="8.85546875" style="2"/>
    <col min="2" max="3" width="10.42578125" style="2" bestFit="1" customWidth="1"/>
    <col min="4" max="4" width="18.85546875" style="2" bestFit="1" customWidth="1"/>
    <col min="5" max="8" width="8.85546875" style="2"/>
    <col min="9" max="9" width="9.7109375" style="2" bestFit="1" customWidth="1"/>
    <col min="10" max="10" width="18.85546875" style="2" bestFit="1" customWidth="1"/>
    <col min="11" max="16384" width="8.85546875" style="2"/>
  </cols>
  <sheetData>
    <row r="1" spans="1:14" ht="11.25" x14ac:dyDescent="0.2">
      <c r="A1" s="1" t="s">
        <v>259</v>
      </c>
    </row>
    <row r="2" spans="1:14" ht="11.25" x14ac:dyDescent="0.2"/>
    <row r="3" spans="1:14" ht="11.25" x14ac:dyDescent="0.2">
      <c r="A3" s="1" t="s">
        <v>256</v>
      </c>
      <c r="G3" s="1" t="s">
        <v>257</v>
      </c>
    </row>
    <row r="4" spans="1:14" ht="11.25" x14ac:dyDescent="0.2">
      <c r="A4" s="3" t="s">
        <v>2</v>
      </c>
      <c r="G4" s="3" t="s">
        <v>219</v>
      </c>
    </row>
    <row r="5" spans="1:14" ht="11.25" x14ac:dyDescent="0.2"/>
    <row r="6" spans="1:14" ht="11.25" x14ac:dyDescent="0.2">
      <c r="B6" s="4" t="s">
        <v>14</v>
      </c>
      <c r="C6" s="4" t="s">
        <v>15</v>
      </c>
      <c r="D6" s="4" t="s">
        <v>16</v>
      </c>
      <c r="E6" s="4" t="s">
        <v>3</v>
      </c>
      <c r="H6" s="4" t="s">
        <v>14</v>
      </c>
      <c r="I6" s="4" t="s">
        <v>15</v>
      </c>
      <c r="J6" s="4" t="s">
        <v>16</v>
      </c>
      <c r="K6" s="4" t="s">
        <v>3</v>
      </c>
    </row>
    <row r="7" spans="1:14" ht="11.25" x14ac:dyDescent="0.2">
      <c r="A7" s="5" t="s">
        <v>17</v>
      </c>
      <c r="B7" s="6" t="e">
        <f>+[1]IPOs!G24/1000</f>
        <v>#REF!</v>
      </c>
      <c r="C7" s="6" t="e">
        <f>+[1]IPOs!H24/1000</f>
        <v>#REF!</v>
      </c>
      <c r="D7" s="6" t="e">
        <f>+[1]IPOs!I24/1000</f>
        <v>#REF!</v>
      </c>
      <c r="E7" s="7" t="e">
        <f>+SUM(B7:D7)</f>
        <v>#REF!</v>
      </c>
      <c r="G7" s="5" t="s">
        <v>17</v>
      </c>
      <c r="H7" s="18" t="e">
        <f>+[1]IPOs!C24</f>
        <v>#REF!</v>
      </c>
      <c r="I7" s="18" t="e">
        <f>+'[1]Follow ons'!C24</f>
        <v>#REF!</v>
      </c>
      <c r="J7" s="18" t="e">
        <f>+[1]convert!C24</f>
        <v>#REF!</v>
      </c>
      <c r="K7" s="19" t="e">
        <f>+SUM(H7:J7)</f>
        <v>#REF!</v>
      </c>
    </row>
    <row r="8" spans="1:14" ht="11.25" x14ac:dyDescent="0.2">
      <c r="A8" s="5" t="s">
        <v>18</v>
      </c>
      <c r="B8" s="6" t="e">
        <f>+[1]IPOs!G25/1000</f>
        <v>#REF!</v>
      </c>
      <c r="C8" s="6" t="e">
        <f>+[1]IPOs!H25/1000</f>
        <v>#REF!</v>
      </c>
      <c r="D8" s="6" t="e">
        <f>+[1]IPOs!I25/1000</f>
        <v>#REF!</v>
      </c>
      <c r="E8" s="7" t="e">
        <f t="shared" ref="E8:E51" si="0">+SUM(B8:D8)</f>
        <v>#REF!</v>
      </c>
      <c r="G8" s="5" t="s">
        <v>18</v>
      </c>
      <c r="H8" s="18" t="e">
        <f>+[1]IPOs!C25</f>
        <v>#REF!</v>
      </c>
      <c r="I8" s="18" t="e">
        <f>+'[1]Follow ons'!C25</f>
        <v>#REF!</v>
      </c>
      <c r="J8" s="18" t="e">
        <f>+[1]convert!C25</f>
        <v>#REF!</v>
      </c>
      <c r="K8" s="19" t="e">
        <f t="shared" ref="K8:K52" si="1">+SUM(H8:J8)</f>
        <v>#REF!</v>
      </c>
    </row>
    <row r="9" spans="1:14" ht="11.25" x14ac:dyDescent="0.2">
      <c r="A9" s="5" t="s">
        <v>19</v>
      </c>
      <c r="B9" s="6" t="e">
        <f>+[1]IPOs!G26/1000</f>
        <v>#REF!</v>
      </c>
      <c r="C9" s="6" t="e">
        <f>+[1]IPOs!H26/1000</f>
        <v>#REF!</v>
      </c>
      <c r="D9" s="6" t="e">
        <f>+[1]IPOs!I26/1000</f>
        <v>#REF!</v>
      </c>
      <c r="E9" s="7" t="e">
        <f t="shared" si="0"/>
        <v>#REF!</v>
      </c>
      <c r="G9" s="5" t="s">
        <v>19</v>
      </c>
      <c r="H9" s="18" t="e">
        <f>+[1]IPOs!C26</f>
        <v>#REF!</v>
      </c>
      <c r="I9" s="18" t="e">
        <f>+'[1]Follow ons'!C26</f>
        <v>#REF!</v>
      </c>
      <c r="J9" s="18" t="e">
        <f>+[1]convert!C26</f>
        <v>#REF!</v>
      </c>
      <c r="K9" s="19" t="e">
        <f t="shared" si="1"/>
        <v>#REF!</v>
      </c>
      <c r="N9" s="33"/>
    </row>
    <row r="10" spans="1:14" ht="11.25" x14ac:dyDescent="0.2">
      <c r="A10" s="5" t="s">
        <v>20</v>
      </c>
      <c r="B10" s="6" t="e">
        <f>+[1]IPOs!G27/1000</f>
        <v>#REF!</v>
      </c>
      <c r="C10" s="6" t="e">
        <f>+[1]IPOs!H27/1000</f>
        <v>#REF!</v>
      </c>
      <c r="D10" s="6" t="e">
        <f>+[1]IPOs!I27/1000</f>
        <v>#REF!</v>
      </c>
      <c r="E10" s="7" t="e">
        <f t="shared" si="0"/>
        <v>#REF!</v>
      </c>
      <c r="G10" s="5" t="s">
        <v>20</v>
      </c>
      <c r="H10" s="18" t="e">
        <f>+[1]IPOs!C27</f>
        <v>#REF!</v>
      </c>
      <c r="I10" s="18" t="e">
        <f>+'[1]Follow ons'!C27</f>
        <v>#REF!</v>
      </c>
      <c r="J10" s="18" t="e">
        <f>+[1]convert!C27</f>
        <v>#REF!</v>
      </c>
      <c r="K10" s="19" t="e">
        <f t="shared" si="1"/>
        <v>#REF!</v>
      </c>
      <c r="N10" s="33"/>
    </row>
    <row r="11" spans="1:14" ht="11.25" x14ac:dyDescent="0.2">
      <c r="A11" s="5" t="s">
        <v>21</v>
      </c>
      <c r="B11" s="6" t="e">
        <f>+[1]IPOs!G28/1000</f>
        <v>#REF!</v>
      </c>
      <c r="C11" s="6" t="e">
        <f>+[1]IPOs!H28/1000</f>
        <v>#REF!</v>
      </c>
      <c r="D11" s="6" t="e">
        <f>+[1]IPOs!I28/1000</f>
        <v>#REF!</v>
      </c>
      <c r="E11" s="7" t="e">
        <f t="shared" si="0"/>
        <v>#REF!</v>
      </c>
      <c r="G11" s="5" t="s">
        <v>21</v>
      </c>
      <c r="H11" s="18" t="e">
        <f>+[1]IPOs!C28</f>
        <v>#REF!</v>
      </c>
      <c r="I11" s="18" t="e">
        <f>+'[1]Follow ons'!C28</f>
        <v>#REF!</v>
      </c>
      <c r="J11" s="18" t="e">
        <f>+[1]convert!C28</f>
        <v>#REF!</v>
      </c>
      <c r="K11" s="19" t="e">
        <f t="shared" si="1"/>
        <v>#REF!</v>
      </c>
      <c r="N11" s="33"/>
    </row>
    <row r="12" spans="1:14" ht="11.25" x14ac:dyDescent="0.2">
      <c r="A12" s="5" t="s">
        <v>22</v>
      </c>
      <c r="B12" s="6" t="e">
        <f>+[1]IPOs!G29/1000</f>
        <v>#REF!</v>
      </c>
      <c r="C12" s="6" t="e">
        <f>+[1]IPOs!H29/1000</f>
        <v>#REF!</v>
      </c>
      <c r="D12" s="6" t="e">
        <f>+[1]IPOs!I29/1000</f>
        <v>#REF!</v>
      </c>
      <c r="E12" s="7" t="e">
        <f t="shared" si="0"/>
        <v>#REF!</v>
      </c>
      <c r="G12" s="5" t="s">
        <v>22</v>
      </c>
      <c r="H12" s="18" t="e">
        <f>+[1]IPOs!C29</f>
        <v>#REF!</v>
      </c>
      <c r="I12" s="18" t="e">
        <f>+'[1]Follow ons'!C29</f>
        <v>#REF!</v>
      </c>
      <c r="J12" s="18" t="e">
        <f>+[1]convert!C29</f>
        <v>#REF!</v>
      </c>
      <c r="K12" s="19" t="e">
        <f t="shared" si="1"/>
        <v>#REF!</v>
      </c>
      <c r="N12" s="33"/>
    </row>
    <row r="13" spans="1:14" ht="11.25" x14ac:dyDescent="0.2">
      <c r="A13" s="5" t="s">
        <v>23</v>
      </c>
      <c r="B13" s="6" t="e">
        <f>+[1]IPOs!G30/1000</f>
        <v>#REF!</v>
      </c>
      <c r="C13" s="6" t="e">
        <f>+[1]IPOs!H30/1000</f>
        <v>#REF!</v>
      </c>
      <c r="D13" s="6" t="e">
        <f>+[1]IPOs!I30/1000</f>
        <v>#REF!</v>
      </c>
      <c r="E13" s="7" t="e">
        <f t="shared" si="0"/>
        <v>#REF!</v>
      </c>
      <c r="G13" s="5" t="s">
        <v>23</v>
      </c>
      <c r="H13" s="18" t="e">
        <f>+[1]IPOs!C30</f>
        <v>#REF!</v>
      </c>
      <c r="I13" s="18" t="e">
        <f>+'[1]Follow ons'!C30</f>
        <v>#REF!</v>
      </c>
      <c r="J13" s="18" t="e">
        <f>+[1]convert!C30</f>
        <v>#REF!</v>
      </c>
      <c r="K13" s="19" t="e">
        <f t="shared" si="1"/>
        <v>#REF!</v>
      </c>
      <c r="N13" s="33"/>
    </row>
    <row r="14" spans="1:14" ht="11.25" x14ac:dyDescent="0.2">
      <c r="A14" s="5" t="s">
        <v>24</v>
      </c>
      <c r="B14" s="6" t="e">
        <f>+[1]IPOs!G31/1000</f>
        <v>#REF!</v>
      </c>
      <c r="C14" s="6" t="e">
        <f>+[1]IPOs!H31/1000</f>
        <v>#REF!</v>
      </c>
      <c r="D14" s="6" t="e">
        <f>+[1]IPOs!I31/1000</f>
        <v>#REF!</v>
      </c>
      <c r="E14" s="7" t="e">
        <f t="shared" si="0"/>
        <v>#REF!</v>
      </c>
      <c r="G14" s="5" t="s">
        <v>24</v>
      </c>
      <c r="H14" s="18" t="e">
        <f>+[1]IPOs!C31</f>
        <v>#REF!</v>
      </c>
      <c r="I14" s="18" t="e">
        <f>+'[1]Follow ons'!C31</f>
        <v>#REF!</v>
      </c>
      <c r="J14" s="18" t="e">
        <f>+[1]convert!C31</f>
        <v>#REF!</v>
      </c>
      <c r="K14" s="19" t="e">
        <f t="shared" si="1"/>
        <v>#REF!</v>
      </c>
      <c r="N14" s="33"/>
    </row>
    <row r="15" spans="1:14" ht="11.25" x14ac:dyDescent="0.2">
      <c r="A15" s="5" t="s">
        <v>25</v>
      </c>
      <c r="B15" s="6" t="e">
        <f>+[1]IPOs!G32/1000</f>
        <v>#REF!</v>
      </c>
      <c r="C15" s="6" t="e">
        <f>+[1]IPOs!H32/1000</f>
        <v>#REF!</v>
      </c>
      <c r="D15" s="6" t="e">
        <f>+[1]IPOs!I32/1000</f>
        <v>#REF!</v>
      </c>
      <c r="E15" s="7" t="e">
        <f t="shared" si="0"/>
        <v>#REF!</v>
      </c>
      <c r="G15" s="5" t="s">
        <v>25</v>
      </c>
      <c r="H15" s="18" t="e">
        <f>+[1]IPOs!C32</f>
        <v>#REF!</v>
      </c>
      <c r="I15" s="18" t="e">
        <f>+'[1]Follow ons'!C32</f>
        <v>#REF!</v>
      </c>
      <c r="J15" s="18" t="e">
        <f>+[1]convert!C32</f>
        <v>#REF!</v>
      </c>
      <c r="K15" s="19" t="e">
        <f t="shared" si="1"/>
        <v>#REF!</v>
      </c>
      <c r="N15" s="33"/>
    </row>
    <row r="16" spans="1:14" ht="11.25" x14ac:dyDescent="0.2">
      <c r="A16" s="5" t="s">
        <v>26</v>
      </c>
      <c r="B16" s="6" t="e">
        <f>+[1]IPOs!G33/1000</f>
        <v>#REF!</v>
      </c>
      <c r="C16" s="6" t="e">
        <f>+[1]IPOs!H33/1000</f>
        <v>#REF!</v>
      </c>
      <c r="D16" s="6" t="e">
        <f>+[1]IPOs!I33/1000</f>
        <v>#REF!</v>
      </c>
      <c r="E16" s="7" t="e">
        <f t="shared" si="0"/>
        <v>#REF!</v>
      </c>
      <c r="G16" s="5" t="s">
        <v>26</v>
      </c>
      <c r="H16" s="18" t="e">
        <f>+[1]IPOs!C33</f>
        <v>#REF!</v>
      </c>
      <c r="I16" s="18" t="e">
        <f>+'[1]Follow ons'!C33</f>
        <v>#REF!</v>
      </c>
      <c r="J16" s="18" t="e">
        <f>+[1]convert!C33</f>
        <v>#REF!</v>
      </c>
      <c r="K16" s="19" t="e">
        <f t="shared" si="1"/>
        <v>#REF!</v>
      </c>
      <c r="N16" s="33"/>
    </row>
    <row r="17" spans="1:14" ht="11.25" x14ac:dyDescent="0.2">
      <c r="A17" s="5" t="s">
        <v>27</v>
      </c>
      <c r="B17" s="6" t="e">
        <f>+[1]IPOs!G34/1000</f>
        <v>#REF!</v>
      </c>
      <c r="C17" s="6" t="e">
        <f>+[1]IPOs!H34/1000</f>
        <v>#REF!</v>
      </c>
      <c r="D17" s="6" t="e">
        <f>+[1]IPOs!I34/1000</f>
        <v>#REF!</v>
      </c>
      <c r="E17" s="7" t="e">
        <f t="shared" si="0"/>
        <v>#REF!</v>
      </c>
      <c r="G17" s="5" t="s">
        <v>27</v>
      </c>
      <c r="H17" s="18" t="e">
        <f>+[1]IPOs!C34</f>
        <v>#REF!</v>
      </c>
      <c r="I17" s="18" t="e">
        <f>+'[1]Follow ons'!C34</f>
        <v>#REF!</v>
      </c>
      <c r="J17" s="18" t="e">
        <f>+[1]convert!C34</f>
        <v>#REF!</v>
      </c>
      <c r="K17" s="19" t="e">
        <f t="shared" si="1"/>
        <v>#REF!</v>
      </c>
      <c r="N17" s="33"/>
    </row>
    <row r="18" spans="1:14" ht="11.25" x14ac:dyDescent="0.2">
      <c r="A18" s="5" t="s">
        <v>28</v>
      </c>
      <c r="B18" s="6" t="e">
        <f>+[1]IPOs!G35/1000</f>
        <v>#REF!</v>
      </c>
      <c r="C18" s="6" t="e">
        <f>+[1]IPOs!H35/1000</f>
        <v>#REF!</v>
      </c>
      <c r="D18" s="6" t="e">
        <f>+[1]IPOs!I35/1000</f>
        <v>#REF!</v>
      </c>
      <c r="E18" s="7" t="e">
        <f t="shared" si="0"/>
        <v>#REF!</v>
      </c>
      <c r="G18" s="5" t="s">
        <v>28</v>
      </c>
      <c r="H18" s="18" t="e">
        <f>+[1]IPOs!C35</f>
        <v>#REF!</v>
      </c>
      <c r="I18" s="18" t="e">
        <f>+'[1]Follow ons'!C35</f>
        <v>#REF!</v>
      </c>
      <c r="J18" s="18" t="e">
        <f>+[1]convert!C35</f>
        <v>#REF!</v>
      </c>
      <c r="K18" s="19" t="e">
        <f t="shared" si="1"/>
        <v>#REF!</v>
      </c>
      <c r="N18" s="33"/>
    </row>
    <row r="19" spans="1:14" ht="11.25" x14ac:dyDescent="0.2">
      <c r="A19" s="5" t="s">
        <v>29</v>
      </c>
      <c r="B19" s="6" t="e">
        <f>+[1]IPOs!G36/1000</f>
        <v>#REF!</v>
      </c>
      <c r="C19" s="6" t="e">
        <f>+[1]IPOs!H36/1000</f>
        <v>#REF!</v>
      </c>
      <c r="D19" s="6" t="e">
        <f>+[1]IPOs!I36/1000</f>
        <v>#REF!</v>
      </c>
      <c r="E19" s="7" t="e">
        <f t="shared" si="0"/>
        <v>#REF!</v>
      </c>
      <c r="G19" s="5" t="s">
        <v>29</v>
      </c>
      <c r="H19" s="18" t="e">
        <f>+[1]IPOs!C36</f>
        <v>#REF!</v>
      </c>
      <c r="I19" s="18" t="e">
        <f>+'[1]Follow ons'!C36</f>
        <v>#REF!</v>
      </c>
      <c r="J19" s="18" t="e">
        <f>+[1]convert!C36</f>
        <v>#REF!</v>
      </c>
      <c r="K19" s="19" t="e">
        <f t="shared" si="1"/>
        <v>#REF!</v>
      </c>
      <c r="N19" s="33"/>
    </row>
    <row r="20" spans="1:14" ht="11.25" x14ac:dyDescent="0.2">
      <c r="A20" s="5" t="s">
        <v>30</v>
      </c>
      <c r="B20" s="6" t="e">
        <f>+[1]IPOs!G37/1000</f>
        <v>#REF!</v>
      </c>
      <c r="C20" s="6" t="e">
        <f>+[1]IPOs!H37/1000</f>
        <v>#REF!</v>
      </c>
      <c r="D20" s="6" t="e">
        <f>+[1]IPOs!I37/1000</f>
        <v>#REF!</v>
      </c>
      <c r="E20" s="7" t="e">
        <f t="shared" si="0"/>
        <v>#REF!</v>
      </c>
      <c r="G20" s="5" t="s">
        <v>30</v>
      </c>
      <c r="H20" s="18" t="e">
        <f>+[1]IPOs!C37</f>
        <v>#REF!</v>
      </c>
      <c r="I20" s="18" t="e">
        <f>+'[1]Follow ons'!C37</f>
        <v>#REF!</v>
      </c>
      <c r="J20" s="18" t="e">
        <f>+[1]convert!C37</f>
        <v>#REF!</v>
      </c>
      <c r="K20" s="19" t="e">
        <f t="shared" si="1"/>
        <v>#REF!</v>
      </c>
      <c r="N20" s="33"/>
    </row>
    <row r="21" spans="1:14" ht="11.25" x14ac:dyDescent="0.2">
      <c r="A21" s="5" t="s">
        <v>31</v>
      </c>
      <c r="B21" s="6" t="e">
        <f>+[1]IPOs!G38/1000</f>
        <v>#REF!</v>
      </c>
      <c r="C21" s="6" t="e">
        <f>+[1]IPOs!H38/1000</f>
        <v>#REF!</v>
      </c>
      <c r="D21" s="6" t="e">
        <f>+[1]IPOs!I38/1000</f>
        <v>#REF!</v>
      </c>
      <c r="E21" s="7" t="e">
        <f t="shared" si="0"/>
        <v>#REF!</v>
      </c>
      <c r="G21" s="5" t="s">
        <v>31</v>
      </c>
      <c r="H21" s="18" t="e">
        <f>+[1]IPOs!C38</f>
        <v>#REF!</v>
      </c>
      <c r="I21" s="18" t="e">
        <f>+'[1]Follow ons'!C38</f>
        <v>#REF!</v>
      </c>
      <c r="J21" s="18" t="e">
        <f>+[1]convert!C38</f>
        <v>#REF!</v>
      </c>
      <c r="K21" s="19" t="e">
        <f t="shared" si="1"/>
        <v>#REF!</v>
      </c>
      <c r="N21" s="33"/>
    </row>
    <row r="22" spans="1:14" ht="11.25" x14ac:dyDescent="0.2">
      <c r="A22" s="5" t="s">
        <v>32</v>
      </c>
      <c r="B22" s="6" t="e">
        <f>+[1]IPOs!G39/1000</f>
        <v>#REF!</v>
      </c>
      <c r="C22" s="6" t="e">
        <f>+[1]IPOs!H39/1000</f>
        <v>#REF!</v>
      </c>
      <c r="D22" s="6" t="e">
        <f>+[1]IPOs!I39/1000</f>
        <v>#REF!</v>
      </c>
      <c r="E22" s="7" t="e">
        <f t="shared" si="0"/>
        <v>#REF!</v>
      </c>
      <c r="G22" s="5" t="s">
        <v>32</v>
      </c>
      <c r="H22" s="18" t="e">
        <f>+[1]IPOs!C39</f>
        <v>#REF!</v>
      </c>
      <c r="I22" s="18" t="e">
        <f>+'[1]Follow ons'!C39</f>
        <v>#REF!</v>
      </c>
      <c r="J22" s="18" t="e">
        <f>+[1]convert!C39</f>
        <v>#REF!</v>
      </c>
      <c r="K22" s="19" t="e">
        <f t="shared" si="1"/>
        <v>#REF!</v>
      </c>
      <c r="N22" s="33"/>
    </row>
    <row r="23" spans="1:14" ht="11.25" x14ac:dyDescent="0.2">
      <c r="A23" s="5" t="s">
        <v>33</v>
      </c>
      <c r="B23" s="6" t="e">
        <f>+[1]IPOs!G40/1000</f>
        <v>#REF!</v>
      </c>
      <c r="C23" s="6" t="e">
        <f>+[1]IPOs!H40/1000</f>
        <v>#REF!</v>
      </c>
      <c r="D23" s="6" t="e">
        <f>+[1]IPOs!I40/1000</f>
        <v>#REF!</v>
      </c>
      <c r="E23" s="7" t="e">
        <f t="shared" si="0"/>
        <v>#REF!</v>
      </c>
      <c r="G23" s="5" t="s">
        <v>33</v>
      </c>
      <c r="H23" s="18" t="e">
        <f>+[1]IPOs!C40</f>
        <v>#REF!</v>
      </c>
      <c r="I23" s="18" t="e">
        <f>+'[1]Follow ons'!C40</f>
        <v>#REF!</v>
      </c>
      <c r="J23" s="18" t="e">
        <f>+[1]convert!C40</f>
        <v>#REF!</v>
      </c>
      <c r="K23" s="19" t="e">
        <f t="shared" si="1"/>
        <v>#REF!</v>
      </c>
      <c r="N23" s="33"/>
    </row>
    <row r="24" spans="1:14" ht="11.25" x14ac:dyDescent="0.2">
      <c r="A24" s="5" t="s">
        <v>34</v>
      </c>
      <c r="B24" s="6" t="e">
        <f>+[1]IPOs!G41/1000</f>
        <v>#REF!</v>
      </c>
      <c r="C24" s="6" t="e">
        <f>+[1]IPOs!H41/1000</f>
        <v>#REF!</v>
      </c>
      <c r="D24" s="6" t="e">
        <f>+[1]IPOs!I41/1000</f>
        <v>#REF!</v>
      </c>
      <c r="E24" s="7" t="e">
        <f t="shared" si="0"/>
        <v>#REF!</v>
      </c>
      <c r="G24" s="5" t="s">
        <v>34</v>
      </c>
      <c r="H24" s="18" t="e">
        <f>+[1]IPOs!C41</f>
        <v>#REF!</v>
      </c>
      <c r="I24" s="18" t="e">
        <f>+'[1]Follow ons'!C41</f>
        <v>#REF!</v>
      </c>
      <c r="J24" s="18" t="e">
        <f>+[1]convert!C41</f>
        <v>#REF!</v>
      </c>
      <c r="K24" s="19" t="e">
        <f t="shared" si="1"/>
        <v>#REF!</v>
      </c>
      <c r="N24" s="33"/>
    </row>
    <row r="25" spans="1:14" ht="11.25" x14ac:dyDescent="0.2">
      <c r="A25" s="5" t="s">
        <v>35</v>
      </c>
      <c r="B25" s="6" t="e">
        <f>+[1]IPOs!G42/1000</f>
        <v>#REF!</v>
      </c>
      <c r="C25" s="6" t="e">
        <f>+[1]IPOs!H42/1000</f>
        <v>#REF!</v>
      </c>
      <c r="D25" s="6" t="e">
        <f>+[1]IPOs!I42/1000</f>
        <v>#REF!</v>
      </c>
      <c r="E25" s="7" t="e">
        <f t="shared" si="0"/>
        <v>#REF!</v>
      </c>
      <c r="G25" s="5" t="s">
        <v>35</v>
      </c>
      <c r="H25" s="18" t="e">
        <f>+[1]IPOs!C42</f>
        <v>#REF!</v>
      </c>
      <c r="I25" s="18" t="e">
        <f>+'[1]Follow ons'!C42</f>
        <v>#REF!</v>
      </c>
      <c r="J25" s="18" t="e">
        <f>+[1]convert!C42</f>
        <v>#REF!</v>
      </c>
      <c r="K25" s="19" t="e">
        <f t="shared" si="1"/>
        <v>#REF!</v>
      </c>
      <c r="N25" s="33"/>
    </row>
    <row r="26" spans="1:14" ht="11.25" x14ac:dyDescent="0.2">
      <c r="A26" s="5" t="s">
        <v>36</v>
      </c>
      <c r="B26" s="6" t="e">
        <f>+[1]IPOs!G43/1000</f>
        <v>#REF!</v>
      </c>
      <c r="C26" s="6" t="e">
        <f>+[1]IPOs!H43/1000</f>
        <v>#REF!</v>
      </c>
      <c r="D26" s="6" t="e">
        <f>+[1]IPOs!I43/1000</f>
        <v>#REF!</v>
      </c>
      <c r="E26" s="7" t="e">
        <f t="shared" si="0"/>
        <v>#REF!</v>
      </c>
      <c r="G26" s="5" t="s">
        <v>36</v>
      </c>
      <c r="H26" s="18" t="e">
        <f>+[1]IPOs!C43</f>
        <v>#REF!</v>
      </c>
      <c r="I26" s="18" t="e">
        <f>+'[1]Follow ons'!C43</f>
        <v>#REF!</v>
      </c>
      <c r="J26" s="18" t="e">
        <f>+[1]convert!C43</f>
        <v>#REF!</v>
      </c>
      <c r="K26" s="19" t="e">
        <f t="shared" si="1"/>
        <v>#REF!</v>
      </c>
      <c r="N26" s="33"/>
    </row>
    <row r="27" spans="1:14" ht="11.25" x14ac:dyDescent="0.2">
      <c r="A27" s="5" t="s">
        <v>37</v>
      </c>
      <c r="B27" s="6" t="e">
        <f>+[1]IPOs!G44/1000</f>
        <v>#REF!</v>
      </c>
      <c r="C27" s="6" t="e">
        <f>+[1]IPOs!H44/1000</f>
        <v>#REF!</v>
      </c>
      <c r="D27" s="6" t="e">
        <f>+[1]IPOs!I44/1000</f>
        <v>#REF!</v>
      </c>
      <c r="E27" s="7" t="e">
        <f t="shared" si="0"/>
        <v>#REF!</v>
      </c>
      <c r="G27" s="5" t="s">
        <v>37</v>
      </c>
      <c r="H27" s="18" t="e">
        <f>+[1]IPOs!C44</f>
        <v>#REF!</v>
      </c>
      <c r="I27" s="18" t="e">
        <f>+'[1]Follow ons'!C44</f>
        <v>#REF!</v>
      </c>
      <c r="J27" s="18" t="e">
        <f>+[1]convert!C44</f>
        <v>#REF!</v>
      </c>
      <c r="K27" s="19" t="e">
        <f t="shared" si="1"/>
        <v>#REF!</v>
      </c>
      <c r="N27" s="33"/>
    </row>
    <row r="28" spans="1:14" ht="11.25" x14ac:dyDescent="0.2">
      <c r="A28" s="5" t="s">
        <v>38</v>
      </c>
      <c r="B28" s="6" t="e">
        <f>+[1]IPOs!G45/1000</f>
        <v>#REF!</v>
      </c>
      <c r="C28" s="6" t="e">
        <f>+[1]IPOs!H45/1000</f>
        <v>#REF!</v>
      </c>
      <c r="D28" s="6" t="e">
        <f>+[1]IPOs!I45/1000</f>
        <v>#REF!</v>
      </c>
      <c r="E28" s="7" t="e">
        <f t="shared" si="0"/>
        <v>#REF!</v>
      </c>
      <c r="G28" s="5" t="s">
        <v>38</v>
      </c>
      <c r="H28" s="18" t="e">
        <f>+[1]IPOs!C45</f>
        <v>#REF!</v>
      </c>
      <c r="I28" s="18" t="e">
        <f>+'[1]Follow ons'!C45</f>
        <v>#REF!</v>
      </c>
      <c r="J28" s="18" t="e">
        <f>+[1]convert!C45</f>
        <v>#REF!</v>
      </c>
      <c r="K28" s="19" t="e">
        <f t="shared" si="1"/>
        <v>#REF!</v>
      </c>
      <c r="N28" s="33"/>
    </row>
    <row r="29" spans="1:14" ht="11.25" x14ac:dyDescent="0.2">
      <c r="A29" s="5" t="s">
        <v>39</v>
      </c>
      <c r="B29" s="6" t="e">
        <f>+[1]IPOs!G46/1000</f>
        <v>#REF!</v>
      </c>
      <c r="C29" s="6" t="e">
        <f>+[1]IPOs!H46/1000</f>
        <v>#REF!</v>
      </c>
      <c r="D29" s="6" t="e">
        <f>+[1]IPOs!I46/1000</f>
        <v>#REF!</v>
      </c>
      <c r="E29" s="7" t="e">
        <f t="shared" si="0"/>
        <v>#REF!</v>
      </c>
      <c r="G29" s="5" t="s">
        <v>39</v>
      </c>
      <c r="H29" s="18" t="e">
        <f>+[1]IPOs!C46</f>
        <v>#REF!</v>
      </c>
      <c r="I29" s="18" t="e">
        <f>+'[1]Follow ons'!C46</f>
        <v>#REF!</v>
      </c>
      <c r="J29" s="18" t="e">
        <f>+[1]convert!C46</f>
        <v>#REF!</v>
      </c>
      <c r="K29" s="19" t="e">
        <f t="shared" si="1"/>
        <v>#REF!</v>
      </c>
      <c r="N29" s="33"/>
    </row>
    <row r="30" spans="1:14" ht="11.25" x14ac:dyDescent="0.2">
      <c r="A30" s="5" t="s">
        <v>40</v>
      </c>
      <c r="B30" s="6" t="e">
        <f>+[1]IPOs!G47/1000</f>
        <v>#REF!</v>
      </c>
      <c r="C30" s="6" t="e">
        <f>+[1]IPOs!H47/1000</f>
        <v>#REF!</v>
      </c>
      <c r="D30" s="6" t="e">
        <f>+[1]IPOs!I47/1000</f>
        <v>#REF!</v>
      </c>
      <c r="E30" s="7" t="e">
        <f t="shared" si="0"/>
        <v>#REF!</v>
      </c>
      <c r="G30" s="5" t="s">
        <v>40</v>
      </c>
      <c r="H30" s="18" t="e">
        <f>+[1]IPOs!C47</f>
        <v>#REF!</v>
      </c>
      <c r="I30" s="18" t="e">
        <f>+'[1]Follow ons'!C47</f>
        <v>#REF!</v>
      </c>
      <c r="J30" s="18" t="e">
        <f>+[1]convert!C47</f>
        <v>#REF!</v>
      </c>
      <c r="K30" s="19" t="e">
        <f t="shared" si="1"/>
        <v>#REF!</v>
      </c>
      <c r="N30" s="33"/>
    </row>
    <row r="31" spans="1:14" ht="11.25" x14ac:dyDescent="0.2">
      <c r="A31" s="5" t="s">
        <v>41</v>
      </c>
      <c r="B31" s="6" t="e">
        <f>+[1]IPOs!G48/1000</f>
        <v>#REF!</v>
      </c>
      <c r="C31" s="6" t="e">
        <f>+[1]IPOs!H48/1000</f>
        <v>#REF!</v>
      </c>
      <c r="D31" s="6" t="e">
        <f>+[1]IPOs!I48/1000</f>
        <v>#REF!</v>
      </c>
      <c r="E31" s="7" t="e">
        <f t="shared" si="0"/>
        <v>#REF!</v>
      </c>
      <c r="G31" s="5" t="s">
        <v>41</v>
      </c>
      <c r="H31" s="18" t="e">
        <f>+[1]IPOs!C48</f>
        <v>#REF!</v>
      </c>
      <c r="I31" s="18" t="e">
        <f>+'[1]Follow ons'!C48</f>
        <v>#REF!</v>
      </c>
      <c r="J31" s="18" t="e">
        <f>+[1]convert!C48</f>
        <v>#REF!</v>
      </c>
      <c r="K31" s="19" t="e">
        <f t="shared" si="1"/>
        <v>#REF!</v>
      </c>
      <c r="N31" s="33"/>
    </row>
    <row r="32" spans="1:14" ht="11.25" x14ac:dyDescent="0.2">
      <c r="A32" s="5" t="s">
        <v>42</v>
      </c>
      <c r="B32" s="6" t="e">
        <f>+[1]IPOs!G49/1000</f>
        <v>#REF!</v>
      </c>
      <c r="C32" s="6" t="e">
        <f>+[1]IPOs!H49/1000</f>
        <v>#REF!</v>
      </c>
      <c r="D32" s="6" t="e">
        <f>+[1]IPOs!I49/1000</f>
        <v>#REF!</v>
      </c>
      <c r="E32" s="7" t="e">
        <f t="shared" si="0"/>
        <v>#REF!</v>
      </c>
      <c r="G32" s="5" t="s">
        <v>42</v>
      </c>
      <c r="H32" s="18" t="e">
        <f>+[1]IPOs!C49</f>
        <v>#REF!</v>
      </c>
      <c r="I32" s="18" t="e">
        <f>+'[1]Follow ons'!C49</f>
        <v>#REF!</v>
      </c>
      <c r="J32" s="18" t="e">
        <f>+[1]convert!C49</f>
        <v>#REF!</v>
      </c>
      <c r="K32" s="19" t="e">
        <f t="shared" si="1"/>
        <v>#REF!</v>
      </c>
      <c r="N32" s="33"/>
    </row>
    <row r="33" spans="1:14" ht="11.25" x14ac:dyDescent="0.2">
      <c r="A33" s="5" t="s">
        <v>43</v>
      </c>
      <c r="B33" s="6" t="e">
        <f>+[1]IPOs!G50/1000</f>
        <v>#REF!</v>
      </c>
      <c r="C33" s="6" t="e">
        <f>+[1]IPOs!H50/1000</f>
        <v>#REF!</v>
      </c>
      <c r="D33" s="6" t="e">
        <f>+[1]IPOs!I50/1000</f>
        <v>#REF!</v>
      </c>
      <c r="E33" s="7" t="e">
        <f t="shared" si="0"/>
        <v>#REF!</v>
      </c>
      <c r="G33" s="5" t="s">
        <v>43</v>
      </c>
      <c r="H33" s="18" t="e">
        <f>+[1]IPOs!C50</f>
        <v>#REF!</v>
      </c>
      <c r="I33" s="18" t="e">
        <f>+'[1]Follow ons'!C50</f>
        <v>#REF!</v>
      </c>
      <c r="J33" s="18" t="e">
        <f>+[1]convert!C50</f>
        <v>#REF!</v>
      </c>
      <c r="K33" s="19" t="e">
        <f t="shared" si="1"/>
        <v>#REF!</v>
      </c>
      <c r="N33" s="33"/>
    </row>
    <row r="34" spans="1:14" ht="11.25" x14ac:dyDescent="0.2">
      <c r="A34" s="5" t="s">
        <v>44</v>
      </c>
      <c r="B34" s="6" t="e">
        <f>+[1]IPOs!G51/1000</f>
        <v>#REF!</v>
      </c>
      <c r="C34" s="6" t="e">
        <f>+[1]IPOs!H51/1000</f>
        <v>#REF!</v>
      </c>
      <c r="D34" s="6" t="e">
        <f>+[1]IPOs!I51/1000</f>
        <v>#REF!</v>
      </c>
      <c r="E34" s="7" t="e">
        <f t="shared" si="0"/>
        <v>#REF!</v>
      </c>
      <c r="G34" s="5" t="s">
        <v>44</v>
      </c>
      <c r="H34" s="18" t="e">
        <f>+[1]IPOs!C51</f>
        <v>#REF!</v>
      </c>
      <c r="I34" s="18" t="e">
        <f>+'[1]Follow ons'!C51</f>
        <v>#REF!</v>
      </c>
      <c r="J34" s="18" t="e">
        <f>+[1]convert!C51</f>
        <v>#REF!</v>
      </c>
      <c r="K34" s="19" t="e">
        <f t="shared" si="1"/>
        <v>#REF!</v>
      </c>
      <c r="N34" s="33"/>
    </row>
    <row r="35" spans="1:14" ht="11.25" x14ac:dyDescent="0.2">
      <c r="A35" s="5" t="s">
        <v>45</v>
      </c>
      <c r="B35" s="6" t="e">
        <f>+[1]IPOs!G52/1000</f>
        <v>#REF!</v>
      </c>
      <c r="C35" s="6" t="e">
        <f>+[1]IPOs!H52/1000</f>
        <v>#REF!</v>
      </c>
      <c r="D35" s="6" t="e">
        <f>+[1]IPOs!I52/1000</f>
        <v>#REF!</v>
      </c>
      <c r="E35" s="7" t="e">
        <f t="shared" si="0"/>
        <v>#REF!</v>
      </c>
      <c r="G35" s="5" t="s">
        <v>45</v>
      </c>
      <c r="H35" s="18" t="e">
        <f>+[1]IPOs!C52</f>
        <v>#REF!</v>
      </c>
      <c r="I35" s="18" t="e">
        <f>+'[1]Follow ons'!C52</f>
        <v>#REF!</v>
      </c>
      <c r="J35" s="18" t="e">
        <f>+[1]convert!C52</f>
        <v>#REF!</v>
      </c>
      <c r="K35" s="19" t="e">
        <f t="shared" si="1"/>
        <v>#REF!</v>
      </c>
      <c r="N35" s="33"/>
    </row>
    <row r="36" spans="1:14" ht="11.25" x14ac:dyDescent="0.2">
      <c r="A36" s="5" t="s">
        <v>46</v>
      </c>
      <c r="B36" s="6" t="e">
        <f>+[1]IPOs!G53/1000</f>
        <v>#REF!</v>
      </c>
      <c r="C36" s="6" t="e">
        <f>+[1]IPOs!H53/1000</f>
        <v>#REF!</v>
      </c>
      <c r="D36" s="6" t="e">
        <f>+[1]IPOs!I53/1000</f>
        <v>#REF!</v>
      </c>
      <c r="E36" s="7" t="e">
        <f t="shared" si="0"/>
        <v>#REF!</v>
      </c>
      <c r="G36" s="5" t="s">
        <v>46</v>
      </c>
      <c r="H36" s="18" t="e">
        <f>+[1]IPOs!C53</f>
        <v>#REF!</v>
      </c>
      <c r="I36" s="18" t="e">
        <f>+'[1]Follow ons'!C53</f>
        <v>#REF!</v>
      </c>
      <c r="J36" s="18" t="e">
        <f>+[1]convert!C53</f>
        <v>#REF!</v>
      </c>
      <c r="K36" s="19" t="e">
        <f t="shared" si="1"/>
        <v>#REF!</v>
      </c>
      <c r="N36" s="33"/>
    </row>
    <row r="37" spans="1:14" ht="11.25" x14ac:dyDescent="0.2">
      <c r="A37" s="5" t="s">
        <v>47</v>
      </c>
      <c r="B37" s="6" t="e">
        <f>+[1]IPOs!G54/1000</f>
        <v>#REF!</v>
      </c>
      <c r="C37" s="6" t="e">
        <f>+[1]IPOs!H54/1000</f>
        <v>#REF!</v>
      </c>
      <c r="D37" s="6" t="e">
        <f>+[1]IPOs!I54/1000</f>
        <v>#REF!</v>
      </c>
      <c r="E37" s="7" t="e">
        <f t="shared" si="0"/>
        <v>#REF!</v>
      </c>
      <c r="G37" s="5" t="s">
        <v>47</v>
      </c>
      <c r="H37" s="18" t="e">
        <f>+[1]IPOs!C54</f>
        <v>#REF!</v>
      </c>
      <c r="I37" s="18" t="e">
        <f>+'[1]Follow ons'!C54</f>
        <v>#REF!</v>
      </c>
      <c r="J37" s="18" t="e">
        <f>+[1]convert!C54</f>
        <v>#REF!</v>
      </c>
      <c r="K37" s="19" t="e">
        <f t="shared" si="1"/>
        <v>#REF!</v>
      </c>
      <c r="N37" s="33"/>
    </row>
    <row r="38" spans="1:14" ht="11.25" x14ac:dyDescent="0.2">
      <c r="A38" s="5" t="s">
        <v>48</v>
      </c>
      <c r="B38" s="6" t="e">
        <f>+[1]IPOs!G55/1000</f>
        <v>#REF!</v>
      </c>
      <c r="C38" s="6" t="e">
        <f>+[1]IPOs!H55/1000</f>
        <v>#REF!</v>
      </c>
      <c r="D38" s="6" t="e">
        <f>+[1]IPOs!I55/1000</f>
        <v>#REF!</v>
      </c>
      <c r="E38" s="7" t="e">
        <f t="shared" si="0"/>
        <v>#REF!</v>
      </c>
      <c r="G38" s="5" t="s">
        <v>48</v>
      </c>
      <c r="H38" s="18" t="e">
        <f>+[1]IPOs!C55</f>
        <v>#REF!</v>
      </c>
      <c r="I38" s="18" t="e">
        <f>+'[1]Follow ons'!C55</f>
        <v>#REF!</v>
      </c>
      <c r="J38" s="18" t="e">
        <f>+[1]convert!C55</f>
        <v>#REF!</v>
      </c>
      <c r="K38" s="19" t="e">
        <f t="shared" si="1"/>
        <v>#REF!</v>
      </c>
      <c r="N38" s="33"/>
    </row>
    <row r="39" spans="1:14" ht="11.25" x14ac:dyDescent="0.2">
      <c r="A39" s="5" t="s">
        <v>49</v>
      </c>
      <c r="B39" s="6" t="e">
        <f>+[1]IPOs!G56/1000</f>
        <v>#REF!</v>
      </c>
      <c r="C39" s="6" t="e">
        <f>+[1]IPOs!H56/1000</f>
        <v>#REF!</v>
      </c>
      <c r="D39" s="6" t="e">
        <f>+[1]IPOs!I56/1000</f>
        <v>#REF!</v>
      </c>
      <c r="E39" s="7" t="e">
        <f t="shared" si="0"/>
        <v>#REF!</v>
      </c>
      <c r="G39" s="5" t="s">
        <v>49</v>
      </c>
      <c r="H39" s="18" t="e">
        <f>+[1]IPOs!C56</f>
        <v>#REF!</v>
      </c>
      <c r="I39" s="18" t="e">
        <f>+'[1]Follow ons'!C56</f>
        <v>#REF!</v>
      </c>
      <c r="J39" s="18" t="e">
        <f>+[1]convert!C56</f>
        <v>#REF!</v>
      </c>
      <c r="K39" s="19" t="e">
        <f t="shared" si="1"/>
        <v>#REF!</v>
      </c>
      <c r="N39" s="33"/>
    </row>
    <row r="40" spans="1:14" ht="11.25" x14ac:dyDescent="0.2">
      <c r="A40" s="5" t="s">
        <v>50</v>
      </c>
      <c r="B40" s="6" t="e">
        <f>+[1]IPOs!G57/1000</f>
        <v>#REF!</v>
      </c>
      <c r="C40" s="6" t="e">
        <f>+[1]IPOs!H57/1000</f>
        <v>#REF!</v>
      </c>
      <c r="D40" s="6" t="e">
        <f>+[1]IPOs!I57/1000</f>
        <v>#REF!</v>
      </c>
      <c r="E40" s="7" t="e">
        <f t="shared" si="0"/>
        <v>#REF!</v>
      </c>
      <c r="G40" s="5" t="s">
        <v>50</v>
      </c>
      <c r="H40" s="18" t="e">
        <f>+[1]IPOs!C57</f>
        <v>#REF!</v>
      </c>
      <c r="I40" s="18" t="e">
        <f>+'[1]Follow ons'!C57</f>
        <v>#REF!</v>
      </c>
      <c r="J40" s="18" t="e">
        <f>+[1]convert!C57</f>
        <v>#REF!</v>
      </c>
      <c r="K40" s="19" t="e">
        <f t="shared" si="1"/>
        <v>#REF!</v>
      </c>
      <c r="N40" s="33"/>
    </row>
    <row r="41" spans="1:14" ht="12.6" customHeight="1" x14ac:dyDescent="0.2">
      <c r="A41" s="5" t="s">
        <v>51</v>
      </c>
      <c r="B41" s="6" t="e">
        <f>+[1]IPOs!G58/1000</f>
        <v>#REF!</v>
      </c>
      <c r="C41" s="6" t="e">
        <f>+[1]IPOs!H58/1000</f>
        <v>#REF!</v>
      </c>
      <c r="D41" s="6" t="e">
        <f>+[1]IPOs!I58/1000</f>
        <v>#REF!</v>
      </c>
      <c r="E41" s="7" t="e">
        <f t="shared" si="0"/>
        <v>#REF!</v>
      </c>
      <c r="G41" s="5" t="s">
        <v>51</v>
      </c>
      <c r="H41" s="18" t="e">
        <f>+[1]IPOs!C58</f>
        <v>#REF!</v>
      </c>
      <c r="I41" s="18" t="e">
        <f>+'[1]Follow ons'!C58</f>
        <v>#REF!</v>
      </c>
      <c r="J41" s="18" t="e">
        <f>+[1]convert!C58</f>
        <v>#REF!</v>
      </c>
      <c r="K41" s="19" t="e">
        <f t="shared" si="1"/>
        <v>#REF!</v>
      </c>
      <c r="N41" s="33"/>
    </row>
    <row r="42" spans="1:14" ht="12.6" customHeight="1" x14ac:dyDescent="0.2">
      <c r="A42" s="5" t="s">
        <v>52</v>
      </c>
      <c r="B42" s="6" t="e">
        <f>+[1]IPOs!G59/1000</f>
        <v>#REF!</v>
      </c>
      <c r="C42" s="6" t="e">
        <f>+[1]IPOs!H59/1000</f>
        <v>#REF!</v>
      </c>
      <c r="D42" s="6" t="e">
        <f>+[1]IPOs!I59/1000</f>
        <v>#REF!</v>
      </c>
      <c r="E42" s="7" t="e">
        <f t="shared" si="0"/>
        <v>#REF!</v>
      </c>
      <c r="G42" s="5" t="s">
        <v>52</v>
      </c>
      <c r="H42" s="18" t="e">
        <f>+[1]IPOs!C59</f>
        <v>#REF!</v>
      </c>
      <c r="I42" s="18" t="e">
        <f>+'[1]Follow ons'!C59</f>
        <v>#REF!</v>
      </c>
      <c r="J42" s="18" t="e">
        <f>+[1]convert!C59</f>
        <v>#REF!</v>
      </c>
      <c r="K42" s="19" t="e">
        <f t="shared" si="1"/>
        <v>#REF!</v>
      </c>
      <c r="N42" s="33"/>
    </row>
    <row r="43" spans="1:14" ht="12.6" customHeight="1" x14ac:dyDescent="0.2">
      <c r="A43" s="5" t="s">
        <v>53</v>
      </c>
      <c r="B43" s="6" t="e">
        <f>+[1]IPOs!G60/1000</f>
        <v>#REF!</v>
      </c>
      <c r="C43" s="6" t="e">
        <f>+[1]IPOs!H60/1000</f>
        <v>#REF!</v>
      </c>
      <c r="D43" s="6" t="e">
        <f>+[1]IPOs!I60/1000</f>
        <v>#REF!</v>
      </c>
      <c r="E43" s="7" t="e">
        <f t="shared" si="0"/>
        <v>#REF!</v>
      </c>
      <c r="G43" s="5" t="s">
        <v>53</v>
      </c>
      <c r="H43" s="18" t="e">
        <f>+[1]IPOs!C60</f>
        <v>#REF!</v>
      </c>
      <c r="I43" s="18" t="e">
        <f>+'[1]Follow ons'!C60</f>
        <v>#REF!</v>
      </c>
      <c r="J43" s="18" t="e">
        <f>+[1]convert!C60</f>
        <v>#REF!</v>
      </c>
      <c r="K43" s="19" t="e">
        <f t="shared" si="1"/>
        <v>#REF!</v>
      </c>
      <c r="N43" s="33"/>
    </row>
    <row r="44" spans="1:14" ht="12.6" customHeight="1" x14ac:dyDescent="0.2">
      <c r="A44" s="5" t="s">
        <v>54</v>
      </c>
      <c r="B44" s="6" t="e">
        <f>+[1]IPOs!G61/1000</f>
        <v>#REF!</v>
      </c>
      <c r="C44" s="6" t="e">
        <f>+[1]IPOs!H61/1000</f>
        <v>#REF!</v>
      </c>
      <c r="D44" s="6" t="e">
        <f>+[1]IPOs!I61/1000</f>
        <v>#REF!</v>
      </c>
      <c r="E44" s="7" t="e">
        <f t="shared" si="0"/>
        <v>#REF!</v>
      </c>
      <c r="G44" s="5" t="s">
        <v>54</v>
      </c>
      <c r="H44" s="18" t="e">
        <f>+[1]IPOs!C61</f>
        <v>#REF!</v>
      </c>
      <c r="I44" s="18" t="e">
        <f>+'[1]Follow ons'!C61</f>
        <v>#REF!</v>
      </c>
      <c r="J44" s="18" t="e">
        <f>+[1]convert!C61</f>
        <v>#REF!</v>
      </c>
      <c r="K44" s="19" t="e">
        <f t="shared" si="1"/>
        <v>#REF!</v>
      </c>
      <c r="N44" s="33"/>
    </row>
    <row r="45" spans="1:14" ht="12.6" customHeight="1" x14ac:dyDescent="0.2">
      <c r="A45" s="5" t="s">
        <v>55</v>
      </c>
      <c r="B45" s="6" t="e">
        <f>+[1]IPOs!G62/1000</f>
        <v>#REF!</v>
      </c>
      <c r="C45" s="6" t="e">
        <f>+[1]IPOs!H62/1000</f>
        <v>#REF!</v>
      </c>
      <c r="D45" s="6" t="e">
        <f>+[1]IPOs!I62/1000</f>
        <v>#REF!</v>
      </c>
      <c r="E45" s="7" t="e">
        <f t="shared" si="0"/>
        <v>#REF!</v>
      </c>
      <c r="G45" s="5" t="s">
        <v>55</v>
      </c>
      <c r="H45" s="18" t="e">
        <f>+[1]IPOs!C62</f>
        <v>#REF!</v>
      </c>
      <c r="I45" s="18" t="e">
        <f>+'[1]Follow ons'!C62</f>
        <v>#REF!</v>
      </c>
      <c r="J45" s="18" t="e">
        <f>+[1]convert!C62</f>
        <v>#REF!</v>
      </c>
      <c r="K45" s="19" t="e">
        <f t="shared" si="1"/>
        <v>#REF!</v>
      </c>
      <c r="N45" s="33"/>
    </row>
    <row r="46" spans="1:14" ht="12.6" customHeight="1" x14ac:dyDescent="0.2">
      <c r="A46" s="5" t="s">
        <v>56</v>
      </c>
      <c r="B46" s="6" t="e">
        <f>+[1]IPOs!G63/1000</f>
        <v>#REF!</v>
      </c>
      <c r="C46" s="6" t="e">
        <f>+[1]IPOs!H63/1000</f>
        <v>#REF!</v>
      </c>
      <c r="D46" s="6" t="e">
        <f>+[1]IPOs!I63/1000</f>
        <v>#REF!</v>
      </c>
      <c r="E46" s="7" t="e">
        <f t="shared" si="0"/>
        <v>#REF!</v>
      </c>
      <c r="G46" s="5" t="s">
        <v>56</v>
      </c>
      <c r="H46" s="18" t="e">
        <f>+[1]IPOs!C63</f>
        <v>#REF!</v>
      </c>
      <c r="I46" s="18" t="e">
        <f>+'[1]Follow ons'!C63</f>
        <v>#REF!</v>
      </c>
      <c r="J46" s="18" t="e">
        <f>+[1]convert!C63</f>
        <v>#REF!</v>
      </c>
      <c r="K46" s="19" t="e">
        <f t="shared" si="1"/>
        <v>#REF!</v>
      </c>
      <c r="N46" s="33"/>
    </row>
    <row r="47" spans="1:14" ht="12.6" customHeight="1" x14ac:dyDescent="0.2">
      <c r="A47" s="5" t="s">
        <v>57</v>
      </c>
      <c r="B47" s="6" t="e">
        <f>+[1]IPOs!G64/1000</f>
        <v>#REF!</v>
      </c>
      <c r="C47" s="6" t="e">
        <f>+[1]IPOs!H64/1000</f>
        <v>#REF!</v>
      </c>
      <c r="D47" s="6" t="e">
        <f>+[1]IPOs!I64/1000</f>
        <v>#REF!</v>
      </c>
      <c r="E47" s="7" t="e">
        <f t="shared" si="0"/>
        <v>#REF!</v>
      </c>
      <c r="G47" s="5" t="s">
        <v>57</v>
      </c>
      <c r="H47" s="18" t="e">
        <f>+[1]IPOs!C64</f>
        <v>#REF!</v>
      </c>
      <c r="I47" s="18" t="e">
        <f>+'[1]Follow ons'!C64</f>
        <v>#REF!</v>
      </c>
      <c r="J47" s="18" t="e">
        <f>+[1]convert!C64</f>
        <v>#REF!</v>
      </c>
      <c r="K47" s="19" t="e">
        <f t="shared" si="1"/>
        <v>#REF!</v>
      </c>
      <c r="N47" s="33"/>
    </row>
    <row r="48" spans="1:14" ht="12.6" customHeight="1" x14ac:dyDescent="0.2">
      <c r="A48" s="5" t="s">
        <v>58</v>
      </c>
      <c r="B48" s="6" t="e">
        <f>+[1]IPOs!G65/1000</f>
        <v>#REF!</v>
      </c>
      <c r="C48" s="6" t="e">
        <f>+[1]IPOs!H65/1000</f>
        <v>#REF!</v>
      </c>
      <c r="D48" s="6" t="e">
        <f>+[1]IPOs!I65/1000</f>
        <v>#REF!</v>
      </c>
      <c r="E48" s="7" t="e">
        <f t="shared" si="0"/>
        <v>#REF!</v>
      </c>
      <c r="G48" s="5" t="s">
        <v>58</v>
      </c>
      <c r="H48" s="18" t="e">
        <f>+[1]IPOs!C65</f>
        <v>#REF!</v>
      </c>
      <c r="I48" s="18" t="e">
        <f>+'[1]Follow ons'!C65</f>
        <v>#REF!</v>
      </c>
      <c r="J48" s="18" t="e">
        <f>+[1]convert!C65</f>
        <v>#REF!</v>
      </c>
      <c r="K48" s="19" t="e">
        <f t="shared" si="1"/>
        <v>#REF!</v>
      </c>
      <c r="N48" s="33"/>
    </row>
    <row r="49" spans="1:14" ht="12.6" customHeight="1" x14ac:dyDescent="0.2">
      <c r="A49" s="5" t="s">
        <v>258</v>
      </c>
      <c r="B49" s="6" t="e">
        <f>+[1]IPOs!G66/1000</f>
        <v>#REF!</v>
      </c>
      <c r="C49" s="6" t="e">
        <f>+[1]IPOs!H66/1000</f>
        <v>#REF!</v>
      </c>
      <c r="D49" s="6" t="e">
        <f>+[1]IPOs!I66/1000</f>
        <v>#REF!</v>
      </c>
      <c r="E49" s="7" t="e">
        <f t="shared" si="0"/>
        <v>#REF!</v>
      </c>
      <c r="G49" s="5" t="s">
        <v>258</v>
      </c>
      <c r="H49" s="18" t="e">
        <f>+[1]IPOs!C66</f>
        <v>#REF!</v>
      </c>
      <c r="I49" s="18" t="e">
        <f>+'[1]Follow ons'!C66</f>
        <v>#REF!</v>
      </c>
      <c r="J49" s="18" t="e">
        <f>+[1]convert!C66</f>
        <v>#REF!</v>
      </c>
      <c r="K49" s="19" t="e">
        <f t="shared" si="1"/>
        <v>#REF!</v>
      </c>
      <c r="N49" s="33"/>
    </row>
    <row r="50" spans="1:14" ht="12.6" customHeight="1" x14ac:dyDescent="0.2">
      <c r="A50" s="5" t="s">
        <v>275</v>
      </c>
      <c r="B50" s="6" t="e">
        <f>+[1]IPOs!G67/1000</f>
        <v>#REF!</v>
      </c>
      <c r="C50" s="6" t="e">
        <f>+[1]IPOs!H67/1000</f>
        <v>#REF!</v>
      </c>
      <c r="D50" s="6" t="e">
        <f>+[1]IPOs!I67/1000</f>
        <v>#REF!</v>
      </c>
      <c r="E50" s="7" t="e">
        <f t="shared" si="0"/>
        <v>#REF!</v>
      </c>
      <c r="G50" s="5" t="s">
        <v>275</v>
      </c>
      <c r="H50" s="18" t="e">
        <f>+[1]IPOs!C67</f>
        <v>#REF!</v>
      </c>
      <c r="I50" s="18" t="e">
        <f>+'[1]Follow ons'!C67</f>
        <v>#REF!</v>
      </c>
      <c r="J50" s="18" t="e">
        <f>+[1]convert!C67</f>
        <v>#REF!</v>
      </c>
      <c r="K50" s="19" t="e">
        <f t="shared" si="1"/>
        <v>#REF!</v>
      </c>
      <c r="N50" s="33"/>
    </row>
    <row r="51" spans="1:14" ht="12.6" customHeight="1" x14ac:dyDescent="0.2">
      <c r="A51" s="5" t="s">
        <v>289</v>
      </c>
      <c r="B51" s="6" t="e">
        <f>+[1]IPOs!G68/1000</f>
        <v>#REF!</v>
      </c>
      <c r="C51" s="6" t="e">
        <f>+[1]IPOs!H68/1000</f>
        <v>#REF!</v>
      </c>
      <c r="D51" s="6" t="e">
        <f>+[1]IPOs!I68/1000</f>
        <v>#REF!</v>
      </c>
      <c r="E51" s="7" t="e">
        <f t="shared" si="0"/>
        <v>#REF!</v>
      </c>
      <c r="G51" s="5" t="s">
        <v>289</v>
      </c>
      <c r="H51" s="18" t="e">
        <f>+[1]IPOs!C68</f>
        <v>#REF!</v>
      </c>
      <c r="I51" s="18" t="e">
        <f>+'[1]Follow ons'!C68</f>
        <v>#REF!</v>
      </c>
      <c r="J51" s="18" t="e">
        <f>+[1]convert!C68</f>
        <v>#REF!</v>
      </c>
      <c r="K51" s="19" t="e">
        <f t="shared" si="1"/>
        <v>#REF!</v>
      </c>
      <c r="N51" s="33"/>
    </row>
    <row r="52" spans="1:14" ht="12.6" customHeight="1" x14ac:dyDescent="0.2">
      <c r="A52" s="5" t="s">
        <v>292</v>
      </c>
      <c r="B52" s="6" t="e">
        <f>+[1]IPOs!G69/1000</f>
        <v>#REF!</v>
      </c>
      <c r="C52" s="6" t="e">
        <f>+[1]IPOs!H69/1000</f>
        <v>#REF!</v>
      </c>
      <c r="D52" s="6" t="e">
        <f>+[1]IPOs!I69/1000</f>
        <v>#REF!</v>
      </c>
      <c r="E52" s="7" t="e">
        <f t="shared" ref="E52:E57" si="2">+SUM(B52:D52)</f>
        <v>#REF!</v>
      </c>
      <c r="G52" s="5" t="s">
        <v>292</v>
      </c>
      <c r="H52" s="18" t="e">
        <f>+[1]IPOs!C69</f>
        <v>#REF!</v>
      </c>
      <c r="I52" s="18" t="e">
        <f>+'[1]Follow ons'!C69</f>
        <v>#REF!</v>
      </c>
      <c r="J52" s="18" t="e">
        <f>+[1]convert!C69</f>
        <v>#REF!</v>
      </c>
      <c r="K52" s="19" t="e">
        <f t="shared" si="1"/>
        <v>#REF!</v>
      </c>
      <c r="N52" s="33"/>
    </row>
    <row r="53" spans="1:14" ht="12.6" customHeight="1" x14ac:dyDescent="0.2">
      <c r="A53" s="5" t="s">
        <v>294</v>
      </c>
      <c r="B53" s="6" t="e">
        <f>+[1]IPOs!G70/1000</f>
        <v>#REF!</v>
      </c>
      <c r="C53" s="6" t="e">
        <f>+[1]IPOs!H70/1000</f>
        <v>#REF!</v>
      </c>
      <c r="D53" s="6" t="e">
        <f>+[1]IPOs!I70/1000</f>
        <v>#REF!</v>
      </c>
      <c r="E53" s="7" t="e">
        <f t="shared" si="2"/>
        <v>#REF!</v>
      </c>
      <c r="G53" s="5" t="s">
        <v>294</v>
      </c>
      <c r="H53" s="18" t="e">
        <f>+[1]IPOs!C70</f>
        <v>#REF!</v>
      </c>
      <c r="I53" s="18" t="e">
        <f>+'[1]Follow ons'!C70</f>
        <v>#REF!</v>
      </c>
      <c r="J53" s="18" t="e">
        <f>+[1]convert!C70</f>
        <v>#REF!</v>
      </c>
      <c r="K53" s="19" t="e">
        <f>+SUM(H53:J53)</f>
        <v>#REF!</v>
      </c>
      <c r="N53" s="33"/>
    </row>
    <row r="54" spans="1:14" ht="12.6" customHeight="1" x14ac:dyDescent="0.2">
      <c r="A54" s="5" t="s">
        <v>296</v>
      </c>
      <c r="B54" s="6" t="e">
        <f>+[1]IPOs!G71/1000</f>
        <v>#REF!</v>
      </c>
      <c r="C54" s="6" t="e">
        <f>+[1]IPOs!H71/1000</f>
        <v>#REF!</v>
      </c>
      <c r="D54" s="6" t="e">
        <f>+[1]IPOs!I71/1000</f>
        <v>#REF!</v>
      </c>
      <c r="E54" s="7" t="e">
        <f t="shared" si="2"/>
        <v>#REF!</v>
      </c>
      <c r="G54" s="5" t="s">
        <v>296</v>
      </c>
      <c r="H54" s="18" t="e">
        <f>+[1]IPOs!C71</f>
        <v>#REF!</v>
      </c>
      <c r="I54" s="18" t="e">
        <f>+'[1]Follow ons'!C71</f>
        <v>#REF!</v>
      </c>
      <c r="J54" s="18" t="e">
        <f>+[1]convert!C71</f>
        <v>#REF!</v>
      </c>
      <c r="K54" s="19" t="e">
        <f>+SUM(H54:J54)</f>
        <v>#REF!</v>
      </c>
      <c r="N54" s="33"/>
    </row>
    <row r="55" spans="1:14" ht="12.6" customHeight="1" x14ac:dyDescent="0.2">
      <c r="A55" s="5" t="s">
        <v>300</v>
      </c>
      <c r="B55" s="6" t="e">
        <f>+[1]IPOs!G72/1000</f>
        <v>#REF!</v>
      </c>
      <c r="C55" s="6" t="e">
        <f>+[1]IPOs!H72/1000</f>
        <v>#REF!</v>
      </c>
      <c r="D55" s="6" t="e">
        <f>+[1]IPOs!I72/1000</f>
        <v>#REF!</v>
      </c>
      <c r="E55" s="7" t="e">
        <f t="shared" si="2"/>
        <v>#REF!</v>
      </c>
      <c r="G55" s="5" t="s">
        <v>300</v>
      </c>
      <c r="H55" s="18" t="e">
        <f>+[1]IPOs!C72</f>
        <v>#REF!</v>
      </c>
      <c r="I55" s="18" t="e">
        <f>+'[1]Follow ons'!C72</f>
        <v>#REF!</v>
      </c>
      <c r="J55" s="18" t="e">
        <f>+[1]convert!C72</f>
        <v>#REF!</v>
      </c>
      <c r="K55" s="19" t="e">
        <f>+SUM(H55:J55)</f>
        <v>#REF!</v>
      </c>
      <c r="N55" s="33"/>
    </row>
    <row r="56" spans="1:14" ht="12.6" customHeight="1" x14ac:dyDescent="0.2">
      <c r="A56" s="5" t="s">
        <v>302</v>
      </c>
      <c r="B56" s="6" t="e">
        <f>+[1]IPOs!G73/1000</f>
        <v>#REF!</v>
      </c>
      <c r="C56" s="6" t="e">
        <f>+[1]IPOs!H73/1000</f>
        <v>#REF!</v>
      </c>
      <c r="D56" s="6" t="e">
        <f>+[1]IPOs!I73/1000</f>
        <v>#REF!</v>
      </c>
      <c r="E56" s="7" t="e">
        <f t="shared" si="2"/>
        <v>#REF!</v>
      </c>
      <c r="G56" s="5" t="s">
        <v>302</v>
      </c>
      <c r="H56" s="18" t="e">
        <f>+[1]IPOs!C73</f>
        <v>#REF!</v>
      </c>
      <c r="I56" s="18" t="e">
        <f>+'[1]Follow ons'!C73</f>
        <v>#REF!</v>
      </c>
      <c r="J56" s="18" t="e">
        <f>+[1]convert!C73</f>
        <v>#REF!</v>
      </c>
      <c r="K56" s="19" t="e">
        <f>+SUM(H56:J56)</f>
        <v>#REF!</v>
      </c>
    </row>
    <row r="57" spans="1:14" ht="12.6" customHeight="1" x14ac:dyDescent="0.2">
      <c r="A57" s="5" t="s">
        <v>306</v>
      </c>
      <c r="B57" s="6" t="e">
        <f>+[1]IPOs!G74/1000</f>
        <v>#REF!</v>
      </c>
      <c r="C57" s="6" t="e">
        <f>+[1]IPOs!H74/1000</f>
        <v>#REF!</v>
      </c>
      <c r="D57" s="6" t="e">
        <f>+[1]IPOs!I74/1000</f>
        <v>#REF!</v>
      </c>
      <c r="E57" s="7" t="e">
        <f t="shared" si="2"/>
        <v>#REF!</v>
      </c>
      <c r="G57" s="5" t="s">
        <v>306</v>
      </c>
      <c r="H57" s="18" t="e">
        <f>+[1]IPOs!C74</f>
        <v>#REF!</v>
      </c>
      <c r="I57" s="18" t="e">
        <f>+'[1]Follow ons'!C74</f>
        <v>#REF!</v>
      </c>
      <c r="J57" s="18" t="e">
        <f>+[1]convert!C74</f>
        <v>#REF!</v>
      </c>
      <c r="K57" s="34" t="e">
        <f>+SUM(H57:J57)</f>
        <v>#REF!</v>
      </c>
    </row>
    <row r="58" spans="1:14" ht="12.6" customHeight="1" x14ac:dyDescent="0.2">
      <c r="A58" s="1" t="s">
        <v>13</v>
      </c>
      <c r="G58" s="1" t="s">
        <v>13</v>
      </c>
    </row>
  </sheetData>
  <pageMargins left="0.70866141732283472" right="0.70866141732283472" top="0.74803149606299213" bottom="0.74803149606299213" header="0.31496062992125984" footer="0.31496062992125984"/>
  <pageSetup paperSize="9" scale="88"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G78"/>
  <sheetViews>
    <sheetView workbookViewId="0">
      <pane xSplit="1" ySplit="6" topLeftCell="B59" activePane="bottomRight" state="frozen"/>
      <selection pane="topRight" activeCell="B1" sqref="B1"/>
      <selection pane="bottomLeft" activeCell="A7" sqref="A7"/>
      <selection pane="bottomRight" activeCell="I73" sqref="I73"/>
    </sheetView>
  </sheetViews>
  <sheetFormatPr defaultColWidth="8.85546875" defaultRowHeight="15" x14ac:dyDescent="0.25"/>
  <cols>
    <col min="1" max="16384" width="8.85546875" style="20"/>
  </cols>
  <sheetData>
    <row r="1" spans="1:33" x14ac:dyDescent="0.25">
      <c r="D1" s="1" t="s">
        <v>259</v>
      </c>
    </row>
    <row r="3" spans="1:33" x14ac:dyDescent="0.25">
      <c r="D3" s="1" t="s">
        <v>280</v>
      </c>
    </row>
    <row r="4" spans="1:33" x14ac:dyDescent="0.25">
      <c r="D4" s="3" t="s">
        <v>206</v>
      </c>
    </row>
    <row r="6" spans="1:33" ht="23.25" x14ac:dyDescent="0.25">
      <c r="B6" s="21" t="s">
        <v>87</v>
      </c>
      <c r="C6" s="21" t="s">
        <v>88</v>
      </c>
      <c r="D6" s="21" t="s">
        <v>89</v>
      </c>
      <c r="E6" s="21" t="s">
        <v>90</v>
      </c>
      <c r="F6" s="21" t="s">
        <v>91</v>
      </c>
      <c r="G6" s="21" t="s">
        <v>92</v>
      </c>
      <c r="H6" s="21" t="s">
        <v>93</v>
      </c>
      <c r="I6" s="21" t="s">
        <v>94</v>
      </c>
      <c r="J6" s="21" t="s">
        <v>95</v>
      </c>
      <c r="K6" s="21" t="s">
        <v>96</v>
      </c>
      <c r="L6" s="21" t="s">
        <v>97</v>
      </c>
      <c r="M6" s="21" t="s">
        <v>98</v>
      </c>
      <c r="N6" s="21" t="s">
        <v>99</v>
      </c>
      <c r="O6" s="21" t="s">
        <v>100</v>
      </c>
      <c r="P6" s="21" t="s">
        <v>101</v>
      </c>
      <c r="Q6" s="21" t="s">
        <v>102</v>
      </c>
      <c r="R6" s="21" t="s">
        <v>103</v>
      </c>
      <c r="S6" s="21" t="s">
        <v>104</v>
      </c>
      <c r="T6" s="21" t="s">
        <v>105</v>
      </c>
      <c r="U6" s="21" t="s">
        <v>106</v>
      </c>
      <c r="V6" s="21" t="s">
        <v>107</v>
      </c>
      <c r="W6" s="21" t="s">
        <v>108</v>
      </c>
      <c r="X6" s="21" t="s">
        <v>109</v>
      </c>
      <c r="Y6" s="21" t="s">
        <v>110</v>
      </c>
      <c r="Z6" s="21" t="s">
        <v>111</v>
      </c>
      <c r="AA6" s="21" t="s">
        <v>112</v>
      </c>
      <c r="AB6" s="21" t="s">
        <v>113</v>
      </c>
      <c r="AC6" s="21" t="s">
        <v>260</v>
      </c>
      <c r="AD6" s="21" t="s">
        <v>114</v>
      </c>
      <c r="AE6" s="21" t="s">
        <v>115</v>
      </c>
      <c r="AF6" s="21" t="s">
        <v>265</v>
      </c>
      <c r="AG6" s="21" t="s">
        <v>290</v>
      </c>
    </row>
    <row r="7" spans="1:33" x14ac:dyDescent="0.25">
      <c r="A7" s="5" t="s">
        <v>143</v>
      </c>
      <c r="B7" s="18">
        <v>144.44999999999999</v>
      </c>
      <c r="C7" s="18">
        <v>208.29779600000001</v>
      </c>
      <c r="D7" s="18">
        <v>0</v>
      </c>
      <c r="E7" s="18">
        <v>0</v>
      </c>
      <c r="F7" s="18">
        <v>11.654128999999999</v>
      </c>
      <c r="G7" s="18">
        <v>0</v>
      </c>
      <c r="H7" s="18">
        <v>35.650652999999998</v>
      </c>
      <c r="I7" s="18">
        <v>0</v>
      </c>
      <c r="J7" s="18">
        <v>164.98285000000001</v>
      </c>
      <c r="K7" s="18">
        <v>2714.440779</v>
      </c>
      <c r="L7" s="18">
        <v>9147.4124300000003</v>
      </c>
      <c r="M7" s="18">
        <v>600.73986500000001</v>
      </c>
      <c r="N7" s="18">
        <v>0</v>
      </c>
      <c r="O7" s="18">
        <v>146.07300000000001</v>
      </c>
      <c r="P7" s="18">
        <v>2158.2840799999999</v>
      </c>
      <c r="Q7" s="18">
        <v>0</v>
      </c>
      <c r="R7" s="18">
        <v>0</v>
      </c>
      <c r="S7" s="18">
        <v>201.6</v>
      </c>
      <c r="T7" s="18">
        <v>0</v>
      </c>
      <c r="U7" s="18">
        <v>3920.9746420000001</v>
      </c>
      <c r="V7" s="18">
        <v>84.353437</v>
      </c>
      <c r="W7" s="18">
        <v>0</v>
      </c>
      <c r="X7" s="18">
        <v>0</v>
      </c>
      <c r="Y7" s="18">
        <v>0</v>
      </c>
      <c r="Z7" s="18">
        <v>0</v>
      </c>
      <c r="AA7" s="18">
        <v>0</v>
      </c>
      <c r="AB7" s="18">
        <v>844.794805</v>
      </c>
      <c r="AC7" s="18">
        <v>1738.7836609999999</v>
      </c>
      <c r="AD7" s="18">
        <v>4320.0110480000003</v>
      </c>
      <c r="AE7" s="18">
        <v>0</v>
      </c>
      <c r="AF7" s="18">
        <v>595.12699299999997</v>
      </c>
      <c r="AG7" s="7">
        <v>27037.630168</v>
      </c>
    </row>
    <row r="8" spans="1:33" x14ac:dyDescent="0.25">
      <c r="A8" s="5" t="s">
        <v>144</v>
      </c>
      <c r="B8" s="18">
        <v>283.41809699999999</v>
      </c>
      <c r="C8" s="18">
        <v>89.200164000000001</v>
      </c>
      <c r="D8" s="18">
        <v>0</v>
      </c>
      <c r="E8" s="18">
        <v>0</v>
      </c>
      <c r="F8" s="18">
        <v>101.71897800000001</v>
      </c>
      <c r="G8" s="18">
        <v>0</v>
      </c>
      <c r="H8" s="18">
        <v>259.51806199999999</v>
      </c>
      <c r="I8" s="18">
        <v>0</v>
      </c>
      <c r="J8" s="18">
        <v>324.22457800000001</v>
      </c>
      <c r="K8" s="18">
        <v>1397.756222</v>
      </c>
      <c r="L8" s="18">
        <v>6093.9213309999996</v>
      </c>
      <c r="M8" s="18">
        <v>209.66526400000001</v>
      </c>
      <c r="N8" s="18">
        <v>0</v>
      </c>
      <c r="O8" s="18">
        <v>275.56740100000002</v>
      </c>
      <c r="P8" s="18">
        <v>1021.90781</v>
      </c>
      <c r="Q8" s="18">
        <v>0</v>
      </c>
      <c r="R8" s="18">
        <v>168.35543100000001</v>
      </c>
      <c r="S8" s="18">
        <v>0</v>
      </c>
      <c r="T8" s="18">
        <v>0</v>
      </c>
      <c r="U8" s="18">
        <v>317.11500000000001</v>
      </c>
      <c r="V8" s="18">
        <v>0</v>
      </c>
      <c r="W8" s="18">
        <v>770.17765699999995</v>
      </c>
      <c r="X8" s="18">
        <v>0</v>
      </c>
      <c r="Y8" s="18">
        <v>0</v>
      </c>
      <c r="Z8" s="18">
        <v>0</v>
      </c>
      <c r="AA8" s="18">
        <v>908.96</v>
      </c>
      <c r="AB8" s="18">
        <v>9855.3197490000002</v>
      </c>
      <c r="AC8" s="18">
        <v>582.23739899999998</v>
      </c>
      <c r="AD8" s="18">
        <v>2914.689112</v>
      </c>
      <c r="AE8" s="18">
        <v>0</v>
      </c>
      <c r="AF8" s="18">
        <v>158.085036</v>
      </c>
      <c r="AG8" s="7">
        <v>25731.837291</v>
      </c>
    </row>
    <row r="9" spans="1:33" x14ac:dyDescent="0.25">
      <c r="A9" s="5" t="s">
        <v>145</v>
      </c>
      <c r="B9" s="18">
        <v>77.042500000000004</v>
      </c>
      <c r="C9" s="18">
        <v>0</v>
      </c>
      <c r="D9" s="18">
        <v>0</v>
      </c>
      <c r="E9" s="18">
        <v>0</v>
      </c>
      <c r="F9" s="18">
        <v>200.03954899999999</v>
      </c>
      <c r="G9" s="18">
        <v>0</v>
      </c>
      <c r="H9" s="18">
        <v>0</v>
      </c>
      <c r="I9" s="18">
        <v>0</v>
      </c>
      <c r="J9" s="18">
        <v>0</v>
      </c>
      <c r="K9" s="18">
        <v>7442.067771</v>
      </c>
      <c r="L9" s="18">
        <v>2418.0970600000001</v>
      </c>
      <c r="M9" s="18">
        <v>329.703033</v>
      </c>
      <c r="N9" s="18">
        <v>0</v>
      </c>
      <c r="O9" s="18">
        <v>0</v>
      </c>
      <c r="P9" s="18">
        <v>1804.53619</v>
      </c>
      <c r="Q9" s="18">
        <v>0</v>
      </c>
      <c r="R9" s="18">
        <v>0</v>
      </c>
      <c r="S9" s="18">
        <v>70.2</v>
      </c>
      <c r="T9" s="18">
        <v>0</v>
      </c>
      <c r="U9" s="18">
        <v>373.71249599999999</v>
      </c>
      <c r="V9" s="18">
        <v>5.9729580000000002</v>
      </c>
      <c r="W9" s="18">
        <v>0</v>
      </c>
      <c r="X9" s="18">
        <v>0</v>
      </c>
      <c r="Y9" s="18">
        <v>0</v>
      </c>
      <c r="Z9" s="18">
        <v>0</v>
      </c>
      <c r="AA9" s="18">
        <v>0</v>
      </c>
      <c r="AB9" s="18">
        <v>125.016491</v>
      </c>
      <c r="AC9" s="18">
        <v>469.47112099999998</v>
      </c>
      <c r="AD9" s="18">
        <v>5194.5712739999999</v>
      </c>
      <c r="AE9" s="18">
        <v>0</v>
      </c>
      <c r="AF9" s="18">
        <v>725.66067999999996</v>
      </c>
      <c r="AG9" s="7">
        <v>19236.091122999998</v>
      </c>
    </row>
    <row r="10" spans="1:33" x14ac:dyDescent="0.25">
      <c r="A10" s="5" t="s">
        <v>146</v>
      </c>
      <c r="B10" s="18">
        <v>1078.8</v>
      </c>
      <c r="C10" s="18">
        <v>3347.19</v>
      </c>
      <c r="D10" s="18">
        <v>0</v>
      </c>
      <c r="E10" s="18">
        <v>0</v>
      </c>
      <c r="F10" s="18">
        <v>402.24400900000001</v>
      </c>
      <c r="G10" s="18">
        <v>0</v>
      </c>
      <c r="H10" s="18">
        <v>377.48494599999998</v>
      </c>
      <c r="I10" s="18">
        <v>0</v>
      </c>
      <c r="J10" s="18">
        <v>70.013895000000005</v>
      </c>
      <c r="K10" s="18">
        <v>1496.2012480000001</v>
      </c>
      <c r="L10" s="18">
        <v>7994.6746739999999</v>
      </c>
      <c r="M10" s="18">
        <v>975.03182800000002</v>
      </c>
      <c r="N10" s="18">
        <v>0</v>
      </c>
      <c r="O10" s="18">
        <v>115.173142</v>
      </c>
      <c r="P10" s="18">
        <v>1732.6932139999999</v>
      </c>
      <c r="Q10" s="18">
        <v>0</v>
      </c>
      <c r="R10" s="18">
        <v>0</v>
      </c>
      <c r="S10" s="18">
        <v>502.34309400000001</v>
      </c>
      <c r="T10" s="18">
        <v>0</v>
      </c>
      <c r="U10" s="18">
        <v>604.64827000000002</v>
      </c>
      <c r="V10" s="18">
        <v>2.3616299999999999</v>
      </c>
      <c r="W10" s="18">
        <v>0</v>
      </c>
      <c r="X10" s="18">
        <v>0</v>
      </c>
      <c r="Y10" s="18">
        <v>0</v>
      </c>
      <c r="Z10" s="18">
        <v>0</v>
      </c>
      <c r="AA10" s="18">
        <v>3912.2578739999999</v>
      </c>
      <c r="AB10" s="18">
        <v>814.41364599999997</v>
      </c>
      <c r="AC10" s="18">
        <v>851.47492099999999</v>
      </c>
      <c r="AD10" s="18">
        <v>4979.4489869999998</v>
      </c>
      <c r="AE10" s="18">
        <v>2.489776</v>
      </c>
      <c r="AF10" s="18">
        <v>4122.9851920000001</v>
      </c>
      <c r="AG10" s="7">
        <v>33381.930346000001</v>
      </c>
    </row>
    <row r="11" spans="1:33" x14ac:dyDescent="0.25">
      <c r="A11" s="5" t="s">
        <v>147</v>
      </c>
      <c r="B11" s="18">
        <v>0</v>
      </c>
      <c r="C11" s="18">
        <v>0</v>
      </c>
      <c r="D11" s="18">
        <v>0</v>
      </c>
      <c r="E11" s="18">
        <v>0</v>
      </c>
      <c r="F11" s="18">
        <v>19.073712</v>
      </c>
      <c r="G11" s="18">
        <v>0</v>
      </c>
      <c r="H11" s="18">
        <v>116.28653300000001</v>
      </c>
      <c r="I11" s="18">
        <v>0</v>
      </c>
      <c r="J11" s="18">
        <v>0</v>
      </c>
      <c r="K11" s="18">
        <v>6414.2610370000002</v>
      </c>
      <c r="L11" s="18">
        <v>1504.382537</v>
      </c>
      <c r="M11" s="18">
        <v>134.86367999999999</v>
      </c>
      <c r="N11" s="18">
        <v>0</v>
      </c>
      <c r="O11" s="18">
        <v>0</v>
      </c>
      <c r="P11" s="18">
        <v>244.4237</v>
      </c>
      <c r="Q11" s="18">
        <v>0</v>
      </c>
      <c r="R11" s="18">
        <v>0</v>
      </c>
      <c r="S11" s="18">
        <v>0</v>
      </c>
      <c r="T11" s="18">
        <v>0</v>
      </c>
      <c r="U11" s="18">
        <v>0</v>
      </c>
      <c r="V11" s="18">
        <v>0</v>
      </c>
      <c r="W11" s="18">
        <v>5.4994750000000003</v>
      </c>
      <c r="X11" s="18">
        <v>1.6097330000000001</v>
      </c>
      <c r="Y11" s="18">
        <v>0</v>
      </c>
      <c r="Z11" s="18">
        <v>0</v>
      </c>
      <c r="AA11" s="18">
        <v>0</v>
      </c>
      <c r="AB11" s="18">
        <v>87.818931000000006</v>
      </c>
      <c r="AC11" s="18">
        <v>292.80335400000001</v>
      </c>
      <c r="AD11" s="18">
        <v>1748.495412</v>
      </c>
      <c r="AE11" s="18">
        <v>0</v>
      </c>
      <c r="AF11" s="18">
        <v>0</v>
      </c>
      <c r="AG11" s="7">
        <v>10569.518104000001</v>
      </c>
    </row>
    <row r="12" spans="1:33" x14ac:dyDescent="0.25">
      <c r="A12" s="5" t="s">
        <v>148</v>
      </c>
      <c r="B12" s="18">
        <v>67.515000000000001</v>
      </c>
      <c r="C12" s="18">
        <v>8.01</v>
      </c>
      <c r="D12" s="18">
        <v>0</v>
      </c>
      <c r="E12" s="18">
        <v>0</v>
      </c>
      <c r="F12" s="18">
        <v>1.070675</v>
      </c>
      <c r="G12" s="18">
        <v>0</v>
      </c>
      <c r="H12" s="18">
        <v>39.190212000000002</v>
      </c>
      <c r="I12" s="18">
        <v>0</v>
      </c>
      <c r="J12" s="18">
        <v>0</v>
      </c>
      <c r="K12" s="18">
        <v>2096.0234500000001</v>
      </c>
      <c r="L12" s="18">
        <v>1074.282598</v>
      </c>
      <c r="M12" s="18">
        <v>168.10370699999999</v>
      </c>
      <c r="N12" s="18">
        <v>0</v>
      </c>
      <c r="O12" s="18">
        <v>0</v>
      </c>
      <c r="P12" s="18">
        <v>624.33945500000004</v>
      </c>
      <c r="Q12" s="18">
        <v>0</v>
      </c>
      <c r="R12" s="18">
        <v>0</v>
      </c>
      <c r="S12" s="18">
        <v>0</v>
      </c>
      <c r="T12" s="18">
        <v>0</v>
      </c>
      <c r="U12" s="18">
        <v>4.6827519999999998</v>
      </c>
      <c r="V12" s="18">
        <v>3.4132639999999999</v>
      </c>
      <c r="W12" s="18">
        <v>0</v>
      </c>
      <c r="X12" s="18">
        <v>0</v>
      </c>
      <c r="Y12" s="18">
        <v>0</v>
      </c>
      <c r="Z12" s="18">
        <v>0</v>
      </c>
      <c r="AA12" s="18">
        <v>2915.7611310000002</v>
      </c>
      <c r="AB12" s="18">
        <v>239.37160299999999</v>
      </c>
      <c r="AC12" s="18">
        <v>283.42590100000001</v>
      </c>
      <c r="AD12" s="18">
        <v>1197.1542509999999</v>
      </c>
      <c r="AE12" s="18">
        <v>0</v>
      </c>
      <c r="AF12" s="18">
        <v>0</v>
      </c>
      <c r="AG12" s="7">
        <v>8722.3439990000006</v>
      </c>
    </row>
    <row r="13" spans="1:33" x14ac:dyDescent="0.25">
      <c r="A13" s="5" t="s">
        <v>149</v>
      </c>
      <c r="B13" s="18">
        <v>0</v>
      </c>
      <c r="C13" s="18">
        <v>0</v>
      </c>
      <c r="D13" s="18">
        <v>0</v>
      </c>
      <c r="E13" s="18">
        <v>0</v>
      </c>
      <c r="F13" s="18">
        <v>0.43200499999999997</v>
      </c>
      <c r="G13" s="18">
        <v>0</v>
      </c>
      <c r="H13" s="18">
        <v>0</v>
      </c>
      <c r="I13" s="18">
        <v>0</v>
      </c>
      <c r="J13" s="18">
        <v>0</v>
      </c>
      <c r="K13" s="18">
        <v>10.511023</v>
      </c>
      <c r="L13" s="18">
        <v>17.393999999999998</v>
      </c>
      <c r="M13" s="18">
        <v>219.75678400000001</v>
      </c>
      <c r="N13" s="18">
        <v>0</v>
      </c>
      <c r="O13" s="18">
        <v>1.2039629999999999</v>
      </c>
      <c r="P13" s="18">
        <v>569.70195200000001</v>
      </c>
      <c r="Q13" s="18">
        <v>0</v>
      </c>
      <c r="R13" s="18">
        <v>0</v>
      </c>
      <c r="S13" s="18">
        <v>0</v>
      </c>
      <c r="T13" s="18">
        <v>0</v>
      </c>
      <c r="U13" s="18">
        <v>693.03060000000005</v>
      </c>
      <c r="V13" s="18">
        <v>0</v>
      </c>
      <c r="W13" s="18">
        <v>0</v>
      </c>
      <c r="X13" s="18">
        <v>0</v>
      </c>
      <c r="Y13" s="18">
        <v>0</v>
      </c>
      <c r="Z13" s="18">
        <v>0</v>
      </c>
      <c r="AA13" s="18">
        <v>0</v>
      </c>
      <c r="AB13" s="18">
        <v>0</v>
      </c>
      <c r="AC13" s="18">
        <v>0</v>
      </c>
      <c r="AD13" s="18">
        <v>5109.2193020000004</v>
      </c>
      <c r="AE13" s="18">
        <v>0</v>
      </c>
      <c r="AF13" s="18">
        <v>0</v>
      </c>
      <c r="AG13" s="7">
        <v>6621.2496289999999</v>
      </c>
    </row>
    <row r="14" spans="1:33" x14ac:dyDescent="0.25">
      <c r="A14" s="5" t="s">
        <v>150</v>
      </c>
      <c r="B14" s="18">
        <v>0</v>
      </c>
      <c r="C14" s="18">
        <v>0</v>
      </c>
      <c r="D14" s="18">
        <v>0</v>
      </c>
      <c r="E14" s="18">
        <v>0</v>
      </c>
      <c r="F14" s="18">
        <v>0</v>
      </c>
      <c r="G14" s="18">
        <v>0</v>
      </c>
      <c r="H14" s="18">
        <v>0</v>
      </c>
      <c r="I14" s="18">
        <v>0</v>
      </c>
      <c r="J14" s="18">
        <v>0</v>
      </c>
      <c r="K14" s="18">
        <v>3406.9294599999998</v>
      </c>
      <c r="L14" s="18">
        <v>37.324761000000002</v>
      </c>
      <c r="M14" s="18">
        <v>488.96715599999999</v>
      </c>
      <c r="N14" s="18">
        <v>0</v>
      </c>
      <c r="O14" s="18">
        <v>0</v>
      </c>
      <c r="P14" s="18">
        <v>2378.0174999999999</v>
      </c>
      <c r="Q14" s="18">
        <v>0</v>
      </c>
      <c r="R14" s="18">
        <v>0</v>
      </c>
      <c r="S14" s="18">
        <v>0</v>
      </c>
      <c r="T14" s="18">
        <v>0</v>
      </c>
      <c r="U14" s="18">
        <v>0</v>
      </c>
      <c r="V14" s="18">
        <v>1.208334</v>
      </c>
      <c r="W14" s="18">
        <v>0</v>
      </c>
      <c r="X14" s="18">
        <v>0</v>
      </c>
      <c r="Y14" s="18">
        <v>0</v>
      </c>
      <c r="Z14" s="18">
        <v>0</v>
      </c>
      <c r="AA14" s="18">
        <v>0</v>
      </c>
      <c r="AB14" s="18">
        <v>0</v>
      </c>
      <c r="AC14" s="18">
        <v>2220.6666460000001</v>
      </c>
      <c r="AD14" s="18">
        <v>1020.0765730000001</v>
      </c>
      <c r="AE14" s="18">
        <v>0</v>
      </c>
      <c r="AF14" s="18">
        <v>95.016541000000004</v>
      </c>
      <c r="AG14" s="7">
        <v>9648.2069709999996</v>
      </c>
    </row>
    <row r="15" spans="1:33" x14ac:dyDescent="0.25">
      <c r="A15" s="5" t="s">
        <v>151</v>
      </c>
      <c r="B15" s="18">
        <v>0</v>
      </c>
      <c r="C15" s="18">
        <v>0</v>
      </c>
      <c r="D15" s="18">
        <v>0</v>
      </c>
      <c r="E15" s="18">
        <v>0</v>
      </c>
      <c r="F15" s="18">
        <v>21.376943000000001</v>
      </c>
      <c r="G15" s="18">
        <v>0</v>
      </c>
      <c r="H15" s="18">
        <v>0</v>
      </c>
      <c r="I15" s="18">
        <v>0</v>
      </c>
      <c r="J15" s="18">
        <v>0.21285000000000001</v>
      </c>
      <c r="K15" s="18">
        <v>2686.5817440000001</v>
      </c>
      <c r="L15" s="18">
        <v>98.32</v>
      </c>
      <c r="M15" s="18">
        <v>17.812586</v>
      </c>
      <c r="N15" s="18">
        <v>0</v>
      </c>
      <c r="O15" s="18">
        <v>0</v>
      </c>
      <c r="P15" s="18">
        <v>0</v>
      </c>
      <c r="Q15" s="18">
        <v>0</v>
      </c>
      <c r="R15" s="18">
        <v>0</v>
      </c>
      <c r="S15" s="18">
        <v>0</v>
      </c>
      <c r="T15" s="18">
        <v>0</v>
      </c>
      <c r="U15" s="18">
        <v>0</v>
      </c>
      <c r="V15" s="18">
        <v>0</v>
      </c>
      <c r="W15" s="18">
        <v>0</v>
      </c>
      <c r="X15" s="18">
        <v>0</v>
      </c>
      <c r="Y15" s="18">
        <v>0</v>
      </c>
      <c r="Z15" s="18">
        <v>0</v>
      </c>
      <c r="AA15" s="18">
        <v>0</v>
      </c>
      <c r="AB15" s="18">
        <v>0</v>
      </c>
      <c r="AC15" s="18">
        <v>7.3181390000000004</v>
      </c>
      <c r="AD15" s="18">
        <v>430.50134000000003</v>
      </c>
      <c r="AE15" s="18">
        <v>0</v>
      </c>
      <c r="AF15" s="18">
        <v>0</v>
      </c>
      <c r="AG15" s="7">
        <v>3262.1236020000001</v>
      </c>
    </row>
    <row r="16" spans="1:33" x14ac:dyDescent="0.25">
      <c r="A16" s="5" t="s">
        <v>152</v>
      </c>
      <c r="B16" s="18">
        <v>0</v>
      </c>
      <c r="C16" s="18">
        <v>0</v>
      </c>
      <c r="D16" s="18">
        <v>0</v>
      </c>
      <c r="E16" s="18">
        <v>0</v>
      </c>
      <c r="F16" s="18">
        <v>8.5277239999999992</v>
      </c>
      <c r="G16" s="18">
        <v>0</v>
      </c>
      <c r="H16" s="18">
        <v>0</v>
      </c>
      <c r="I16" s="18">
        <v>0</v>
      </c>
      <c r="J16" s="18">
        <v>0</v>
      </c>
      <c r="K16" s="18">
        <v>98.38</v>
      </c>
      <c r="L16" s="18">
        <v>119.15</v>
      </c>
      <c r="M16" s="18">
        <v>35.564973999999999</v>
      </c>
      <c r="N16" s="18">
        <v>0</v>
      </c>
      <c r="O16" s="18">
        <v>0</v>
      </c>
      <c r="P16" s="18">
        <v>525.14959999999996</v>
      </c>
      <c r="Q16" s="18">
        <v>60.126316000000003</v>
      </c>
      <c r="R16" s="18">
        <v>0</v>
      </c>
      <c r="S16" s="18">
        <v>0</v>
      </c>
      <c r="T16" s="18">
        <v>0</v>
      </c>
      <c r="U16" s="18">
        <v>0</v>
      </c>
      <c r="V16" s="18">
        <v>0</v>
      </c>
      <c r="W16" s="18">
        <v>0</v>
      </c>
      <c r="X16" s="18">
        <v>0</v>
      </c>
      <c r="Y16" s="18">
        <v>0</v>
      </c>
      <c r="Z16" s="18">
        <v>0</v>
      </c>
      <c r="AA16" s="18">
        <v>917.09766200000001</v>
      </c>
      <c r="AB16" s="18">
        <v>1027.4480659999999</v>
      </c>
      <c r="AC16" s="18">
        <v>0</v>
      </c>
      <c r="AD16" s="18">
        <v>4108.0821749999996</v>
      </c>
      <c r="AE16" s="18">
        <v>16.714834</v>
      </c>
      <c r="AF16" s="18">
        <v>10.505886</v>
      </c>
      <c r="AG16" s="7">
        <v>6926.7472369999996</v>
      </c>
    </row>
    <row r="17" spans="1:33" x14ac:dyDescent="0.25">
      <c r="A17" s="5" t="s">
        <v>153</v>
      </c>
      <c r="B17" s="18">
        <v>0</v>
      </c>
      <c r="C17" s="18">
        <v>0</v>
      </c>
      <c r="D17" s="18">
        <v>0</v>
      </c>
      <c r="E17" s="18">
        <v>0</v>
      </c>
      <c r="F17" s="18">
        <v>0.30729699999999999</v>
      </c>
      <c r="G17" s="18">
        <v>0</v>
      </c>
      <c r="H17" s="18">
        <v>0</v>
      </c>
      <c r="I17" s="18">
        <v>0</v>
      </c>
      <c r="J17" s="18">
        <v>0</v>
      </c>
      <c r="K17" s="18">
        <v>0</v>
      </c>
      <c r="L17" s="18">
        <v>12</v>
      </c>
      <c r="M17" s="18">
        <v>23.557248000000001</v>
      </c>
      <c r="N17" s="18">
        <v>0</v>
      </c>
      <c r="O17" s="18">
        <v>0</v>
      </c>
      <c r="P17" s="18">
        <v>358.40192100000002</v>
      </c>
      <c r="Q17" s="18">
        <v>0</v>
      </c>
      <c r="R17" s="18">
        <v>0</v>
      </c>
      <c r="S17" s="18">
        <v>0</v>
      </c>
      <c r="T17" s="18">
        <v>0</v>
      </c>
      <c r="U17" s="18">
        <v>0</v>
      </c>
      <c r="V17" s="18">
        <v>0.439249</v>
      </c>
      <c r="W17" s="18">
        <v>0</v>
      </c>
      <c r="X17" s="18">
        <v>0</v>
      </c>
      <c r="Y17" s="18">
        <v>0</v>
      </c>
      <c r="Z17" s="18">
        <v>0</v>
      </c>
      <c r="AA17" s="18">
        <v>0</v>
      </c>
      <c r="AB17" s="18">
        <v>0</v>
      </c>
      <c r="AC17" s="18">
        <v>0</v>
      </c>
      <c r="AD17" s="18">
        <v>529.36503300000004</v>
      </c>
      <c r="AE17" s="18">
        <v>5.7897809999999996</v>
      </c>
      <c r="AF17" s="18">
        <v>28.042428999999998</v>
      </c>
      <c r="AG17" s="7">
        <v>957.90295800000001</v>
      </c>
    </row>
    <row r="18" spans="1:33" x14ac:dyDescent="0.25">
      <c r="A18" s="5" t="s">
        <v>154</v>
      </c>
      <c r="B18" s="18">
        <v>11</v>
      </c>
      <c r="C18" s="18">
        <v>0</v>
      </c>
      <c r="D18" s="18">
        <v>0</v>
      </c>
      <c r="E18" s="18">
        <v>0</v>
      </c>
      <c r="F18" s="18">
        <v>1.8605970000000001</v>
      </c>
      <c r="G18" s="18">
        <v>0</v>
      </c>
      <c r="H18" s="18">
        <v>0</v>
      </c>
      <c r="I18" s="18">
        <v>0</v>
      </c>
      <c r="J18" s="18">
        <v>0</v>
      </c>
      <c r="K18" s="18">
        <v>0</v>
      </c>
      <c r="L18" s="18">
        <v>3.6</v>
      </c>
      <c r="M18" s="18">
        <v>15.165979999999999</v>
      </c>
      <c r="N18" s="18">
        <v>0</v>
      </c>
      <c r="O18" s="18">
        <v>0</v>
      </c>
      <c r="P18" s="18">
        <v>160.03625299999999</v>
      </c>
      <c r="Q18" s="18">
        <v>0</v>
      </c>
      <c r="R18" s="18">
        <v>0</v>
      </c>
      <c r="S18" s="18">
        <v>0</v>
      </c>
      <c r="T18" s="18">
        <v>0</v>
      </c>
      <c r="U18" s="18">
        <v>0</v>
      </c>
      <c r="V18" s="18">
        <v>0</v>
      </c>
      <c r="W18" s="18">
        <v>0</v>
      </c>
      <c r="X18" s="18">
        <v>0</v>
      </c>
      <c r="Y18" s="18">
        <v>0</v>
      </c>
      <c r="Z18" s="18">
        <v>0</v>
      </c>
      <c r="AA18" s="18">
        <v>0</v>
      </c>
      <c r="AB18" s="18">
        <v>0</v>
      </c>
      <c r="AC18" s="18">
        <v>3</v>
      </c>
      <c r="AD18" s="18">
        <v>601.15489000000002</v>
      </c>
      <c r="AE18" s="18">
        <v>0</v>
      </c>
      <c r="AF18" s="18">
        <v>42.534185999999998</v>
      </c>
      <c r="AG18" s="7">
        <v>838.35190599999999</v>
      </c>
    </row>
    <row r="19" spans="1:33" x14ac:dyDescent="0.25">
      <c r="A19" s="5" t="s">
        <v>155</v>
      </c>
      <c r="B19" s="18">
        <v>0</v>
      </c>
      <c r="C19" s="18">
        <v>0</v>
      </c>
      <c r="D19" s="18">
        <v>0</v>
      </c>
      <c r="E19" s="18">
        <v>0</v>
      </c>
      <c r="F19" s="18">
        <v>0</v>
      </c>
      <c r="G19" s="18">
        <v>0</v>
      </c>
      <c r="H19" s="18">
        <v>0</v>
      </c>
      <c r="I19" s="18">
        <v>0</v>
      </c>
      <c r="J19" s="18">
        <v>0</v>
      </c>
      <c r="K19" s="18">
        <v>0</v>
      </c>
      <c r="L19" s="18">
        <v>0</v>
      </c>
      <c r="M19" s="18">
        <v>4.6717519999999997</v>
      </c>
      <c r="N19" s="18">
        <v>0</v>
      </c>
      <c r="O19" s="18">
        <v>0</v>
      </c>
      <c r="P19" s="18">
        <v>63.530529999999999</v>
      </c>
      <c r="Q19" s="18">
        <v>0</v>
      </c>
      <c r="R19" s="18">
        <v>0</v>
      </c>
      <c r="S19" s="18">
        <v>0</v>
      </c>
      <c r="T19" s="18">
        <v>0</v>
      </c>
      <c r="U19" s="18">
        <v>0</v>
      </c>
      <c r="V19" s="18">
        <v>0</v>
      </c>
      <c r="W19" s="18">
        <v>0</v>
      </c>
      <c r="X19" s="18">
        <v>0</v>
      </c>
      <c r="Y19" s="18">
        <v>0</v>
      </c>
      <c r="Z19" s="18">
        <v>0</v>
      </c>
      <c r="AA19" s="18">
        <v>0</v>
      </c>
      <c r="AB19" s="18">
        <v>0</v>
      </c>
      <c r="AC19" s="18">
        <v>0</v>
      </c>
      <c r="AD19" s="18">
        <v>99.507102000000003</v>
      </c>
      <c r="AE19" s="18">
        <v>0</v>
      </c>
      <c r="AF19" s="18">
        <v>0</v>
      </c>
      <c r="AG19" s="7">
        <v>167.709384</v>
      </c>
    </row>
    <row r="20" spans="1:33" x14ac:dyDescent="0.25">
      <c r="A20" s="5" t="s">
        <v>156</v>
      </c>
      <c r="B20" s="18">
        <v>0</v>
      </c>
      <c r="C20" s="18">
        <v>0</v>
      </c>
      <c r="D20" s="18">
        <v>0</v>
      </c>
      <c r="E20" s="18">
        <v>0</v>
      </c>
      <c r="F20" s="18">
        <v>0</v>
      </c>
      <c r="G20" s="18">
        <v>0</v>
      </c>
      <c r="H20" s="18">
        <v>6.803877</v>
      </c>
      <c r="I20" s="18">
        <v>0</v>
      </c>
      <c r="J20" s="18">
        <v>0</v>
      </c>
      <c r="K20" s="18">
        <v>0</v>
      </c>
      <c r="L20" s="18">
        <v>0</v>
      </c>
      <c r="M20" s="18">
        <v>29.337800999999999</v>
      </c>
      <c r="N20" s="18">
        <v>0</v>
      </c>
      <c r="O20" s="18">
        <v>1.0199100000000001</v>
      </c>
      <c r="P20" s="18">
        <v>438.50418000000002</v>
      </c>
      <c r="Q20" s="18">
        <v>0</v>
      </c>
      <c r="R20" s="18">
        <v>0</v>
      </c>
      <c r="S20" s="18">
        <v>0</v>
      </c>
      <c r="T20" s="18">
        <v>0</v>
      </c>
      <c r="U20" s="18">
        <v>0</v>
      </c>
      <c r="V20" s="18">
        <v>15.250204999999999</v>
      </c>
      <c r="W20" s="18">
        <v>45.291607999999997</v>
      </c>
      <c r="X20" s="18">
        <v>0</v>
      </c>
      <c r="Y20" s="18">
        <v>0</v>
      </c>
      <c r="Z20" s="18">
        <v>0</v>
      </c>
      <c r="AA20" s="18">
        <v>0</v>
      </c>
      <c r="AB20" s="18">
        <v>0</v>
      </c>
      <c r="AC20" s="18">
        <v>0</v>
      </c>
      <c r="AD20" s="18">
        <v>876.43922299999997</v>
      </c>
      <c r="AE20" s="18">
        <v>0</v>
      </c>
      <c r="AF20" s="18">
        <v>21.388209</v>
      </c>
      <c r="AG20" s="7">
        <v>1434.0350129999999</v>
      </c>
    </row>
    <row r="21" spans="1:33" x14ac:dyDescent="0.25">
      <c r="A21" s="5" t="s">
        <v>157</v>
      </c>
      <c r="B21" s="18">
        <v>957.92046000000005</v>
      </c>
      <c r="C21" s="18">
        <v>0</v>
      </c>
      <c r="D21" s="18">
        <v>0</v>
      </c>
      <c r="E21" s="18">
        <v>0</v>
      </c>
      <c r="F21" s="18">
        <v>0</v>
      </c>
      <c r="G21" s="18">
        <v>0</v>
      </c>
      <c r="H21" s="18">
        <v>0</v>
      </c>
      <c r="I21" s="18">
        <v>0</v>
      </c>
      <c r="J21" s="18">
        <v>0</v>
      </c>
      <c r="K21" s="18">
        <v>0</v>
      </c>
      <c r="L21" s="18">
        <v>0</v>
      </c>
      <c r="M21" s="18">
        <v>70.226573999999999</v>
      </c>
      <c r="N21" s="18">
        <v>0</v>
      </c>
      <c r="O21" s="18">
        <v>0</v>
      </c>
      <c r="P21" s="18">
        <v>0</v>
      </c>
      <c r="Q21" s="18">
        <v>0</v>
      </c>
      <c r="R21" s="18">
        <v>0</v>
      </c>
      <c r="S21" s="18">
        <v>0</v>
      </c>
      <c r="T21" s="18">
        <v>0</v>
      </c>
      <c r="U21" s="18">
        <v>0</v>
      </c>
      <c r="V21" s="18">
        <v>15.326041</v>
      </c>
      <c r="W21" s="18">
        <v>0</v>
      </c>
      <c r="X21" s="18">
        <v>0.28618500000000002</v>
      </c>
      <c r="Y21" s="18">
        <v>0</v>
      </c>
      <c r="Z21" s="18">
        <v>0</v>
      </c>
      <c r="AA21" s="18">
        <v>0</v>
      </c>
      <c r="AB21" s="18">
        <v>0</v>
      </c>
      <c r="AC21" s="18">
        <v>0</v>
      </c>
      <c r="AD21" s="18">
        <v>1890.2735299999999</v>
      </c>
      <c r="AE21" s="18">
        <v>0</v>
      </c>
      <c r="AF21" s="18">
        <v>24.858305999999999</v>
      </c>
      <c r="AG21" s="7">
        <v>2958.8910959999998</v>
      </c>
    </row>
    <row r="22" spans="1:33" x14ac:dyDescent="0.25">
      <c r="A22" s="5" t="s">
        <v>158</v>
      </c>
      <c r="B22" s="18">
        <v>78.841198000000006</v>
      </c>
      <c r="C22" s="18">
        <v>0</v>
      </c>
      <c r="D22" s="18">
        <v>0</v>
      </c>
      <c r="E22" s="18">
        <v>0</v>
      </c>
      <c r="F22" s="18">
        <v>0</v>
      </c>
      <c r="G22" s="18">
        <v>0</v>
      </c>
      <c r="H22" s="18">
        <v>0</v>
      </c>
      <c r="I22" s="18">
        <v>0</v>
      </c>
      <c r="J22" s="18">
        <v>0</v>
      </c>
      <c r="K22" s="18">
        <v>0</v>
      </c>
      <c r="L22" s="18">
        <v>0</v>
      </c>
      <c r="M22" s="18">
        <v>12.857367999999999</v>
      </c>
      <c r="N22" s="18">
        <v>41.063513</v>
      </c>
      <c r="O22" s="18">
        <v>0</v>
      </c>
      <c r="P22" s="18">
        <v>51.65</v>
      </c>
      <c r="Q22" s="18">
        <v>0</v>
      </c>
      <c r="R22" s="18">
        <v>0</v>
      </c>
      <c r="S22" s="18">
        <v>0</v>
      </c>
      <c r="T22" s="18">
        <v>0</v>
      </c>
      <c r="U22" s="18">
        <v>0</v>
      </c>
      <c r="V22" s="18">
        <v>43.711455999999998</v>
      </c>
      <c r="W22" s="18">
        <v>0</v>
      </c>
      <c r="X22" s="18">
        <v>0</v>
      </c>
      <c r="Y22" s="18">
        <v>0</v>
      </c>
      <c r="Z22" s="18">
        <v>0</v>
      </c>
      <c r="AA22" s="18">
        <v>0</v>
      </c>
      <c r="AB22" s="18">
        <v>0</v>
      </c>
      <c r="AC22" s="18">
        <v>0</v>
      </c>
      <c r="AD22" s="18">
        <v>1306.0439610000001</v>
      </c>
      <c r="AE22" s="18">
        <v>36.472816000000002</v>
      </c>
      <c r="AF22" s="18">
        <v>969.78877799999998</v>
      </c>
      <c r="AG22" s="7">
        <v>2540.4290900000001</v>
      </c>
    </row>
    <row r="23" spans="1:33" x14ac:dyDescent="0.25">
      <c r="A23" s="5" t="s">
        <v>159</v>
      </c>
      <c r="B23" s="18">
        <v>0</v>
      </c>
      <c r="C23" s="18">
        <v>3585.749808</v>
      </c>
      <c r="D23" s="18">
        <v>0</v>
      </c>
      <c r="E23" s="18">
        <v>0</v>
      </c>
      <c r="F23" s="18">
        <v>0</v>
      </c>
      <c r="G23" s="18">
        <v>0</v>
      </c>
      <c r="H23" s="18">
        <v>33.821896000000002</v>
      </c>
      <c r="I23" s="18">
        <v>0</v>
      </c>
      <c r="J23" s="18">
        <v>0</v>
      </c>
      <c r="K23" s="18">
        <v>117.8164</v>
      </c>
      <c r="L23" s="18">
        <v>0</v>
      </c>
      <c r="M23" s="18">
        <v>72.603189999999998</v>
      </c>
      <c r="N23" s="18">
        <v>0</v>
      </c>
      <c r="O23" s="18">
        <v>809.89072899999996</v>
      </c>
      <c r="P23" s="18">
        <v>287.34449499999999</v>
      </c>
      <c r="Q23" s="18">
        <v>0</v>
      </c>
      <c r="R23" s="18">
        <v>0</v>
      </c>
      <c r="S23" s="18">
        <v>0</v>
      </c>
      <c r="T23" s="18">
        <v>0</v>
      </c>
      <c r="U23" s="18">
        <v>0</v>
      </c>
      <c r="V23" s="18">
        <v>22.805743</v>
      </c>
      <c r="W23" s="18">
        <v>217.39130700000001</v>
      </c>
      <c r="X23" s="18">
        <v>0</v>
      </c>
      <c r="Y23" s="18">
        <v>0</v>
      </c>
      <c r="Z23" s="18">
        <v>0</v>
      </c>
      <c r="AA23" s="18">
        <v>0</v>
      </c>
      <c r="AB23" s="18">
        <v>564.43807800000002</v>
      </c>
      <c r="AC23" s="18">
        <v>134.27337700000001</v>
      </c>
      <c r="AD23" s="18">
        <v>958.10250900000005</v>
      </c>
      <c r="AE23" s="18">
        <v>0</v>
      </c>
      <c r="AF23" s="18">
        <v>22.748752</v>
      </c>
      <c r="AG23" s="7">
        <v>6826.9862839999996</v>
      </c>
    </row>
    <row r="24" spans="1:33" x14ac:dyDescent="0.25">
      <c r="A24" s="5" t="s">
        <v>160</v>
      </c>
      <c r="B24" s="18">
        <v>82.862870999999998</v>
      </c>
      <c r="C24" s="18">
        <v>0</v>
      </c>
      <c r="D24" s="18">
        <v>0</v>
      </c>
      <c r="E24" s="18">
        <v>0</v>
      </c>
      <c r="F24" s="18">
        <v>0</v>
      </c>
      <c r="G24" s="18">
        <v>174.76678899999999</v>
      </c>
      <c r="H24" s="18">
        <v>0</v>
      </c>
      <c r="I24" s="18">
        <v>0</v>
      </c>
      <c r="J24" s="18">
        <v>0</v>
      </c>
      <c r="K24" s="18">
        <v>1468.3038939999999</v>
      </c>
      <c r="L24" s="18">
        <v>2001.2780130000001</v>
      </c>
      <c r="M24" s="18">
        <v>6.1124999999999998</v>
      </c>
      <c r="N24" s="18">
        <v>0</v>
      </c>
      <c r="O24" s="18">
        <v>455.22515800000002</v>
      </c>
      <c r="P24" s="18">
        <v>1799.0206679999999</v>
      </c>
      <c r="Q24" s="18">
        <v>25.390167000000002</v>
      </c>
      <c r="R24" s="18">
        <v>0</v>
      </c>
      <c r="S24" s="18">
        <v>0</v>
      </c>
      <c r="T24" s="18">
        <v>0</v>
      </c>
      <c r="U24" s="18">
        <v>530.62222999999994</v>
      </c>
      <c r="V24" s="18">
        <v>203.197329</v>
      </c>
      <c r="W24" s="18">
        <v>0</v>
      </c>
      <c r="X24" s="18">
        <v>0</v>
      </c>
      <c r="Y24" s="18">
        <v>0</v>
      </c>
      <c r="Z24" s="18">
        <v>0</v>
      </c>
      <c r="AA24" s="18">
        <v>1318.5567579999999</v>
      </c>
      <c r="AB24" s="18">
        <v>29.691113999999999</v>
      </c>
      <c r="AC24" s="18">
        <v>0</v>
      </c>
      <c r="AD24" s="18">
        <v>2276.0725069999999</v>
      </c>
      <c r="AE24" s="18">
        <v>57.226177999999997</v>
      </c>
      <c r="AF24" s="18">
        <v>26.732876000000001</v>
      </c>
      <c r="AG24" s="7">
        <v>10455.059052000001</v>
      </c>
    </row>
    <row r="25" spans="1:33" x14ac:dyDescent="0.25">
      <c r="A25" s="5" t="s">
        <v>161</v>
      </c>
      <c r="B25" s="18">
        <v>0</v>
      </c>
      <c r="C25" s="18">
        <v>0</v>
      </c>
      <c r="D25" s="18">
        <v>0</v>
      </c>
      <c r="E25" s="18">
        <v>0</v>
      </c>
      <c r="F25" s="18">
        <v>0</v>
      </c>
      <c r="G25" s="18">
        <v>0</v>
      </c>
      <c r="H25" s="18">
        <v>0</v>
      </c>
      <c r="I25" s="18">
        <v>0</v>
      </c>
      <c r="J25" s="18">
        <v>0</v>
      </c>
      <c r="K25" s="18">
        <v>1893.909701</v>
      </c>
      <c r="L25" s="18">
        <v>41.596640999999998</v>
      </c>
      <c r="M25" s="18">
        <v>13.154859</v>
      </c>
      <c r="N25" s="18">
        <v>2.800548</v>
      </c>
      <c r="O25" s="18">
        <v>0</v>
      </c>
      <c r="P25" s="18">
        <v>420.415796</v>
      </c>
      <c r="Q25" s="18">
        <v>0</v>
      </c>
      <c r="R25" s="18">
        <v>0</v>
      </c>
      <c r="S25" s="18">
        <v>0</v>
      </c>
      <c r="T25" s="18">
        <v>0</v>
      </c>
      <c r="U25" s="18">
        <v>0</v>
      </c>
      <c r="V25" s="18">
        <v>56.328014000000003</v>
      </c>
      <c r="W25" s="18">
        <v>0</v>
      </c>
      <c r="X25" s="18">
        <v>0</v>
      </c>
      <c r="Y25" s="18">
        <v>0</v>
      </c>
      <c r="Z25" s="18">
        <v>0</v>
      </c>
      <c r="AA25" s="18">
        <v>0</v>
      </c>
      <c r="AB25" s="18">
        <v>0</v>
      </c>
      <c r="AC25" s="18">
        <v>167.42070100000001</v>
      </c>
      <c r="AD25" s="18">
        <v>2724.899128</v>
      </c>
      <c r="AE25" s="18">
        <v>0</v>
      </c>
      <c r="AF25" s="18">
        <v>17.199463999999999</v>
      </c>
      <c r="AG25" s="7">
        <v>5337.7248520000003</v>
      </c>
    </row>
    <row r="26" spans="1:33" x14ac:dyDescent="0.25">
      <c r="A26" s="5" t="s">
        <v>162</v>
      </c>
      <c r="B26" s="18">
        <v>0</v>
      </c>
      <c r="C26" s="18">
        <v>0</v>
      </c>
      <c r="D26" s="18">
        <v>5.8792049999999998</v>
      </c>
      <c r="E26" s="18">
        <v>0</v>
      </c>
      <c r="F26" s="18">
        <v>0</v>
      </c>
      <c r="G26" s="18">
        <v>0</v>
      </c>
      <c r="H26" s="18">
        <v>87.544897000000006</v>
      </c>
      <c r="I26" s="18">
        <v>0</v>
      </c>
      <c r="J26" s="18">
        <v>150.93863300000001</v>
      </c>
      <c r="K26" s="18">
        <v>1693.132672</v>
      </c>
      <c r="L26" s="18">
        <v>13.71</v>
      </c>
      <c r="M26" s="18">
        <v>0</v>
      </c>
      <c r="N26" s="18">
        <v>0</v>
      </c>
      <c r="O26" s="18">
        <v>6.9748929999999998</v>
      </c>
      <c r="P26" s="18">
        <v>429.85600399999998</v>
      </c>
      <c r="Q26" s="18">
        <v>0</v>
      </c>
      <c r="R26" s="18">
        <v>0</v>
      </c>
      <c r="S26" s="18">
        <v>117.21243200000001</v>
      </c>
      <c r="T26" s="18">
        <v>0</v>
      </c>
      <c r="U26" s="18">
        <v>155.67594299999999</v>
      </c>
      <c r="V26" s="18">
        <v>2169.7707730000002</v>
      </c>
      <c r="W26" s="18">
        <v>0</v>
      </c>
      <c r="X26" s="18">
        <v>2.255681</v>
      </c>
      <c r="Y26" s="18">
        <v>0</v>
      </c>
      <c r="Z26" s="18">
        <v>0</v>
      </c>
      <c r="AA26" s="18">
        <v>1536.5609300000001</v>
      </c>
      <c r="AB26" s="18">
        <v>0</v>
      </c>
      <c r="AC26" s="18">
        <v>65.330056999999996</v>
      </c>
      <c r="AD26" s="18">
        <v>1168.5739249999999</v>
      </c>
      <c r="AE26" s="18">
        <v>48.142845999999999</v>
      </c>
      <c r="AF26" s="18">
        <v>974.729827</v>
      </c>
      <c r="AG26" s="7">
        <v>8626.2887179999998</v>
      </c>
    </row>
    <row r="27" spans="1:33" x14ac:dyDescent="0.25">
      <c r="A27" s="5" t="s">
        <v>163</v>
      </c>
      <c r="B27" s="18">
        <v>80.218868999999998</v>
      </c>
      <c r="C27" s="18">
        <v>553.4375</v>
      </c>
      <c r="D27" s="18">
        <v>69.936428000000006</v>
      </c>
      <c r="E27" s="18">
        <v>0</v>
      </c>
      <c r="F27" s="18">
        <v>0</v>
      </c>
      <c r="G27" s="18">
        <v>0</v>
      </c>
      <c r="H27" s="18">
        <v>0</v>
      </c>
      <c r="I27" s="18">
        <v>0</v>
      </c>
      <c r="J27" s="18">
        <v>0</v>
      </c>
      <c r="K27" s="18">
        <v>924.12369200000001</v>
      </c>
      <c r="L27" s="18">
        <v>1467.52</v>
      </c>
      <c r="M27" s="18">
        <v>0</v>
      </c>
      <c r="N27" s="18">
        <v>0</v>
      </c>
      <c r="O27" s="18">
        <v>10.444744</v>
      </c>
      <c r="P27" s="18">
        <v>138.4025</v>
      </c>
      <c r="Q27" s="18">
        <v>0</v>
      </c>
      <c r="R27" s="18">
        <v>0</v>
      </c>
      <c r="S27" s="18">
        <v>0</v>
      </c>
      <c r="T27" s="18">
        <v>0</v>
      </c>
      <c r="U27" s="18">
        <v>0</v>
      </c>
      <c r="V27" s="18">
        <v>216.04207500000001</v>
      </c>
      <c r="W27" s="18">
        <v>0</v>
      </c>
      <c r="X27" s="18">
        <v>0</v>
      </c>
      <c r="Y27" s="18">
        <v>0</v>
      </c>
      <c r="Z27" s="18">
        <v>0</v>
      </c>
      <c r="AA27" s="18">
        <v>0</v>
      </c>
      <c r="AB27" s="18">
        <v>0</v>
      </c>
      <c r="AC27" s="18">
        <v>0</v>
      </c>
      <c r="AD27" s="18">
        <v>1022.445284</v>
      </c>
      <c r="AE27" s="18">
        <v>66.200982999999994</v>
      </c>
      <c r="AF27" s="18">
        <v>1430.6200289999999</v>
      </c>
      <c r="AG27" s="7">
        <v>5979.3921039999996</v>
      </c>
    </row>
    <row r="28" spans="1:33" x14ac:dyDescent="0.25">
      <c r="A28" s="5" t="s">
        <v>164</v>
      </c>
      <c r="B28" s="18">
        <v>1113.7750000000001</v>
      </c>
      <c r="C28" s="18">
        <v>557.39408500000002</v>
      </c>
      <c r="D28" s="18">
        <v>0</v>
      </c>
      <c r="E28" s="18">
        <v>0</v>
      </c>
      <c r="F28" s="18">
        <v>2.9772799999999999</v>
      </c>
      <c r="G28" s="18">
        <v>0</v>
      </c>
      <c r="H28" s="18">
        <v>35.692210000000003</v>
      </c>
      <c r="I28" s="18">
        <v>66.551626999999996</v>
      </c>
      <c r="J28" s="18">
        <v>620.78125499999999</v>
      </c>
      <c r="K28" s="18">
        <v>299.737437</v>
      </c>
      <c r="L28" s="18">
        <v>757.15</v>
      </c>
      <c r="M28" s="18">
        <v>63.940151999999998</v>
      </c>
      <c r="N28" s="18">
        <v>0</v>
      </c>
      <c r="O28" s="18">
        <v>90.242492999999996</v>
      </c>
      <c r="P28" s="18">
        <v>1274.0421240000001</v>
      </c>
      <c r="Q28" s="18">
        <v>0</v>
      </c>
      <c r="R28" s="18">
        <v>0</v>
      </c>
      <c r="S28" s="18">
        <v>0</v>
      </c>
      <c r="T28" s="18">
        <v>0</v>
      </c>
      <c r="U28" s="18">
        <v>539.06249300000002</v>
      </c>
      <c r="V28" s="18">
        <v>529.46371499999998</v>
      </c>
      <c r="W28" s="18">
        <v>0</v>
      </c>
      <c r="X28" s="18">
        <v>17.379225999999999</v>
      </c>
      <c r="Y28" s="18">
        <v>0</v>
      </c>
      <c r="Z28" s="18">
        <v>0</v>
      </c>
      <c r="AA28" s="18">
        <v>0</v>
      </c>
      <c r="AB28" s="18">
        <v>0</v>
      </c>
      <c r="AC28" s="18">
        <v>283.156589</v>
      </c>
      <c r="AD28" s="18">
        <v>3464.9662010000002</v>
      </c>
      <c r="AE28" s="18">
        <v>0</v>
      </c>
      <c r="AF28" s="18">
        <v>2608.0432770000002</v>
      </c>
      <c r="AG28" s="7">
        <v>12324.355164000001</v>
      </c>
    </row>
    <row r="29" spans="1:33" x14ac:dyDescent="0.25">
      <c r="A29" s="5" t="s">
        <v>165</v>
      </c>
      <c r="B29" s="18">
        <v>0</v>
      </c>
      <c r="C29" s="18">
        <v>0</v>
      </c>
      <c r="D29" s="18">
        <v>88.224368999999996</v>
      </c>
      <c r="E29" s="18">
        <v>0</v>
      </c>
      <c r="F29" s="18">
        <v>0</v>
      </c>
      <c r="G29" s="18">
        <v>0</v>
      </c>
      <c r="H29" s="18">
        <v>0</v>
      </c>
      <c r="I29" s="18">
        <v>0</v>
      </c>
      <c r="J29" s="18">
        <v>0</v>
      </c>
      <c r="K29" s="18">
        <v>4700.3348589999996</v>
      </c>
      <c r="L29" s="18">
        <v>325.68437399999999</v>
      </c>
      <c r="M29" s="18">
        <v>0</v>
      </c>
      <c r="N29" s="18">
        <v>0</v>
      </c>
      <c r="O29" s="18">
        <v>16.609767000000002</v>
      </c>
      <c r="P29" s="18">
        <v>315.27687400000002</v>
      </c>
      <c r="Q29" s="18">
        <v>0</v>
      </c>
      <c r="R29" s="18">
        <v>0</v>
      </c>
      <c r="S29" s="18">
        <v>5.2420879999999999</v>
      </c>
      <c r="T29" s="18">
        <v>0</v>
      </c>
      <c r="U29" s="18">
        <v>0</v>
      </c>
      <c r="V29" s="18">
        <v>765.043902</v>
      </c>
      <c r="W29" s="18">
        <v>0</v>
      </c>
      <c r="X29" s="18">
        <v>0</v>
      </c>
      <c r="Y29" s="18">
        <v>70.8</v>
      </c>
      <c r="Z29" s="18">
        <v>0</v>
      </c>
      <c r="AA29" s="18">
        <v>157.84852699999999</v>
      </c>
      <c r="AB29" s="18">
        <v>0</v>
      </c>
      <c r="AC29" s="18">
        <v>788.069121</v>
      </c>
      <c r="AD29" s="18">
        <v>1803.0754280000001</v>
      </c>
      <c r="AE29" s="18">
        <v>28.846816</v>
      </c>
      <c r="AF29" s="18">
        <v>1557.4904570000001</v>
      </c>
      <c r="AG29" s="7">
        <v>10622.546582000001</v>
      </c>
    </row>
    <row r="30" spans="1:33" x14ac:dyDescent="0.25">
      <c r="A30" s="5" t="s">
        <v>166</v>
      </c>
      <c r="B30" s="18">
        <v>0</v>
      </c>
      <c r="C30" s="18">
        <v>983.02652399999999</v>
      </c>
      <c r="D30" s="18">
        <v>0</v>
      </c>
      <c r="E30" s="18">
        <v>0</v>
      </c>
      <c r="F30" s="18">
        <v>0</v>
      </c>
      <c r="G30" s="18">
        <v>0</v>
      </c>
      <c r="H30" s="18">
        <v>847.85950000000003</v>
      </c>
      <c r="I30" s="18">
        <v>166.483103</v>
      </c>
      <c r="J30" s="18">
        <v>0</v>
      </c>
      <c r="K30" s="18">
        <v>9262.2391200000002</v>
      </c>
      <c r="L30" s="18">
        <v>1552.6690980000001</v>
      </c>
      <c r="M30" s="18">
        <v>356.738225</v>
      </c>
      <c r="N30" s="18">
        <v>20.067751999999999</v>
      </c>
      <c r="O30" s="18">
        <v>114.40391099999999</v>
      </c>
      <c r="P30" s="18">
        <v>1182.689631</v>
      </c>
      <c r="Q30" s="18">
        <v>0</v>
      </c>
      <c r="R30" s="18">
        <v>0</v>
      </c>
      <c r="S30" s="18">
        <v>0</v>
      </c>
      <c r="T30" s="18">
        <v>0</v>
      </c>
      <c r="U30" s="18">
        <v>345.61775699999998</v>
      </c>
      <c r="V30" s="18">
        <v>132.269091</v>
      </c>
      <c r="W30" s="18">
        <v>0</v>
      </c>
      <c r="X30" s="18">
        <v>0</v>
      </c>
      <c r="Y30" s="18">
        <v>0</v>
      </c>
      <c r="Z30" s="18">
        <v>0</v>
      </c>
      <c r="AA30" s="18">
        <v>0</v>
      </c>
      <c r="AB30" s="18">
        <v>517.78778999999997</v>
      </c>
      <c r="AC30" s="18">
        <v>1114.5134820000001</v>
      </c>
      <c r="AD30" s="18">
        <v>5728.7173499999999</v>
      </c>
      <c r="AE30" s="18">
        <v>80.277289999999994</v>
      </c>
      <c r="AF30" s="18">
        <v>3618.99775</v>
      </c>
      <c r="AG30" s="7">
        <v>26024.357373999999</v>
      </c>
    </row>
    <row r="31" spans="1:33" x14ac:dyDescent="0.25">
      <c r="A31" s="5" t="s">
        <v>167</v>
      </c>
      <c r="B31" s="18">
        <v>0</v>
      </c>
      <c r="C31" s="18">
        <v>0</v>
      </c>
      <c r="D31" s="18">
        <v>34.347327999999997</v>
      </c>
      <c r="E31" s="18">
        <v>0</v>
      </c>
      <c r="F31" s="18">
        <v>0</v>
      </c>
      <c r="G31" s="18">
        <v>0</v>
      </c>
      <c r="H31" s="18">
        <v>1.3641019999999999</v>
      </c>
      <c r="I31" s="18">
        <v>0</v>
      </c>
      <c r="J31" s="18">
        <v>255.7</v>
      </c>
      <c r="K31" s="18">
        <v>476.502905</v>
      </c>
      <c r="L31" s="18">
        <v>748.17270699999995</v>
      </c>
      <c r="M31" s="18">
        <v>95.134174000000002</v>
      </c>
      <c r="N31" s="18">
        <v>13.030274</v>
      </c>
      <c r="O31" s="18">
        <v>45.194611000000002</v>
      </c>
      <c r="P31" s="18">
        <v>795.27710300000001</v>
      </c>
      <c r="Q31" s="18">
        <v>0</v>
      </c>
      <c r="R31" s="18">
        <v>0</v>
      </c>
      <c r="S31" s="18">
        <v>0</v>
      </c>
      <c r="T31" s="18">
        <v>0</v>
      </c>
      <c r="U31" s="18">
        <v>472.01710400000002</v>
      </c>
      <c r="V31" s="18">
        <v>177.92611400000001</v>
      </c>
      <c r="W31" s="18">
        <v>0</v>
      </c>
      <c r="X31" s="18">
        <v>0</v>
      </c>
      <c r="Y31" s="18">
        <v>0</v>
      </c>
      <c r="Z31" s="18">
        <v>0</v>
      </c>
      <c r="AA31" s="18">
        <v>0</v>
      </c>
      <c r="AB31" s="18">
        <v>361.10877699999998</v>
      </c>
      <c r="AC31" s="18">
        <v>351.21753999999999</v>
      </c>
      <c r="AD31" s="18">
        <v>3536.0341819999999</v>
      </c>
      <c r="AE31" s="18">
        <v>230.05454900000001</v>
      </c>
      <c r="AF31" s="18">
        <v>5700.9029309999996</v>
      </c>
      <c r="AG31" s="7">
        <v>13293.984401</v>
      </c>
    </row>
    <row r="32" spans="1:33" x14ac:dyDescent="0.25">
      <c r="A32" s="5" t="s">
        <v>168</v>
      </c>
      <c r="B32" s="18">
        <v>1588.3628120000001</v>
      </c>
      <c r="C32" s="18">
        <v>32.976326</v>
      </c>
      <c r="D32" s="18">
        <v>54.832605999999998</v>
      </c>
      <c r="E32" s="18">
        <v>0</v>
      </c>
      <c r="F32" s="18">
        <v>0</v>
      </c>
      <c r="G32" s="18">
        <v>0</v>
      </c>
      <c r="H32" s="18">
        <v>140.558751</v>
      </c>
      <c r="I32" s="18">
        <v>18.849294</v>
      </c>
      <c r="J32" s="18">
        <v>55.774999999999999</v>
      </c>
      <c r="K32" s="18">
        <v>3486.4998139999998</v>
      </c>
      <c r="L32" s="18">
        <v>2811.4024749999999</v>
      </c>
      <c r="M32" s="18">
        <v>725.24787400000002</v>
      </c>
      <c r="N32" s="18">
        <v>0</v>
      </c>
      <c r="O32" s="18">
        <v>35.457200999999998</v>
      </c>
      <c r="P32" s="18">
        <v>2689.202687</v>
      </c>
      <c r="Q32" s="18">
        <v>0</v>
      </c>
      <c r="R32" s="18">
        <v>1.440869</v>
      </c>
      <c r="S32" s="18">
        <v>0</v>
      </c>
      <c r="T32" s="18">
        <v>0</v>
      </c>
      <c r="U32" s="18">
        <v>1483.6975649999999</v>
      </c>
      <c r="V32" s="18">
        <v>96.692618999999993</v>
      </c>
      <c r="W32" s="18">
        <v>0</v>
      </c>
      <c r="X32" s="18">
        <v>35.286214999999999</v>
      </c>
      <c r="Y32" s="18">
        <v>0</v>
      </c>
      <c r="Z32" s="18">
        <v>0</v>
      </c>
      <c r="AA32" s="18">
        <v>1537.2813430000001</v>
      </c>
      <c r="AB32" s="18">
        <v>27.609584999999999</v>
      </c>
      <c r="AC32" s="18">
        <v>146.412216</v>
      </c>
      <c r="AD32" s="18">
        <v>3655.9390060000001</v>
      </c>
      <c r="AE32" s="18">
        <v>5459.9932070000004</v>
      </c>
      <c r="AF32" s="18">
        <v>1919.674469</v>
      </c>
      <c r="AG32" s="7">
        <v>26003.191933999999</v>
      </c>
    </row>
    <row r="33" spans="1:33" x14ac:dyDescent="0.25">
      <c r="A33" s="5" t="s">
        <v>169</v>
      </c>
      <c r="B33" s="18">
        <v>72.5</v>
      </c>
      <c r="C33" s="18">
        <v>53.467298</v>
      </c>
      <c r="D33" s="18">
        <v>22.783283999999998</v>
      </c>
      <c r="E33" s="18">
        <v>0</v>
      </c>
      <c r="F33" s="18">
        <v>0</v>
      </c>
      <c r="G33" s="18">
        <v>0</v>
      </c>
      <c r="H33" s="18">
        <v>25.930669999999999</v>
      </c>
      <c r="I33" s="18">
        <v>0</v>
      </c>
      <c r="J33" s="18">
        <v>0</v>
      </c>
      <c r="K33" s="18">
        <v>109.208445</v>
      </c>
      <c r="L33" s="18">
        <v>618.89310699999999</v>
      </c>
      <c r="M33" s="18">
        <v>0</v>
      </c>
      <c r="N33" s="18">
        <v>0</v>
      </c>
      <c r="O33" s="18">
        <v>740.69379300000003</v>
      </c>
      <c r="P33" s="18">
        <v>351.40945699999997</v>
      </c>
      <c r="Q33" s="18">
        <v>0</v>
      </c>
      <c r="R33" s="18">
        <v>0</v>
      </c>
      <c r="S33" s="18">
        <v>715</v>
      </c>
      <c r="T33" s="18">
        <v>0</v>
      </c>
      <c r="U33" s="18">
        <v>84.483244999999997</v>
      </c>
      <c r="V33" s="18">
        <v>160.41966500000001</v>
      </c>
      <c r="W33" s="18">
        <v>0</v>
      </c>
      <c r="X33" s="18">
        <v>0</v>
      </c>
      <c r="Y33" s="18">
        <v>28.977247999999999</v>
      </c>
      <c r="Z33" s="18">
        <v>0</v>
      </c>
      <c r="AA33" s="18">
        <v>1023.0367199999999</v>
      </c>
      <c r="AB33" s="18">
        <v>204.53822500000001</v>
      </c>
      <c r="AC33" s="18">
        <v>399</v>
      </c>
      <c r="AD33" s="18">
        <v>5802.5886950000004</v>
      </c>
      <c r="AE33" s="18">
        <v>171.377332</v>
      </c>
      <c r="AF33" s="18">
        <v>10695.237926</v>
      </c>
      <c r="AG33" s="7">
        <v>21279.545109999999</v>
      </c>
    </row>
    <row r="34" spans="1:33" x14ac:dyDescent="0.25">
      <c r="A34" s="5" t="s">
        <v>170</v>
      </c>
      <c r="B34" s="18">
        <v>563.47057600000005</v>
      </c>
      <c r="C34" s="18">
        <v>224.772199</v>
      </c>
      <c r="D34" s="18">
        <v>82.248828000000003</v>
      </c>
      <c r="E34" s="18">
        <v>381.44578799999999</v>
      </c>
      <c r="F34" s="18">
        <v>151.57394400000001</v>
      </c>
      <c r="G34" s="18">
        <v>216.87816000000001</v>
      </c>
      <c r="H34" s="18">
        <v>235.048348</v>
      </c>
      <c r="I34" s="18">
        <v>71.763999999999996</v>
      </c>
      <c r="J34" s="18">
        <v>462.00001300000002</v>
      </c>
      <c r="K34" s="18">
        <v>2379.663094</v>
      </c>
      <c r="L34" s="18">
        <v>3258.1701950000001</v>
      </c>
      <c r="M34" s="18">
        <v>0</v>
      </c>
      <c r="N34" s="18">
        <v>0</v>
      </c>
      <c r="O34" s="18">
        <v>16.312884</v>
      </c>
      <c r="P34" s="18">
        <v>1281.4007779999999</v>
      </c>
      <c r="Q34" s="18">
        <v>37.912556000000002</v>
      </c>
      <c r="R34" s="18">
        <v>0</v>
      </c>
      <c r="S34" s="18">
        <v>0</v>
      </c>
      <c r="T34" s="18">
        <v>0</v>
      </c>
      <c r="U34" s="18">
        <v>1003.6728419999999</v>
      </c>
      <c r="V34" s="18">
        <v>563.05936099999997</v>
      </c>
      <c r="W34" s="18">
        <v>990.55511799999999</v>
      </c>
      <c r="X34" s="18">
        <v>176.192789</v>
      </c>
      <c r="Y34" s="18">
        <v>0</v>
      </c>
      <c r="Z34" s="18">
        <v>0</v>
      </c>
      <c r="AA34" s="18">
        <v>543.47162900000001</v>
      </c>
      <c r="AB34" s="18">
        <v>1598.394652</v>
      </c>
      <c r="AC34" s="18">
        <v>1866.211857</v>
      </c>
      <c r="AD34" s="18">
        <v>7051.3383640000002</v>
      </c>
      <c r="AE34" s="18">
        <v>63.244301</v>
      </c>
      <c r="AF34" s="18">
        <v>5967.9595399999998</v>
      </c>
      <c r="AG34" s="7">
        <v>29186.761815999998</v>
      </c>
    </row>
    <row r="35" spans="1:33" x14ac:dyDescent="0.25">
      <c r="A35" s="5" t="s">
        <v>171</v>
      </c>
      <c r="B35" s="18">
        <v>124.85</v>
      </c>
      <c r="C35" s="18">
        <v>102.77955</v>
      </c>
      <c r="D35" s="18">
        <v>0</v>
      </c>
      <c r="E35" s="18">
        <v>0</v>
      </c>
      <c r="F35" s="18">
        <v>0</v>
      </c>
      <c r="G35" s="18">
        <v>0</v>
      </c>
      <c r="H35" s="18">
        <v>136.693513</v>
      </c>
      <c r="I35" s="18">
        <v>0</v>
      </c>
      <c r="J35" s="18">
        <v>0</v>
      </c>
      <c r="K35" s="18">
        <v>445.91034400000001</v>
      </c>
      <c r="L35" s="18">
        <v>368.40319899999997</v>
      </c>
      <c r="M35" s="18">
        <v>11.52</v>
      </c>
      <c r="N35" s="18">
        <v>147.26536999999999</v>
      </c>
      <c r="O35" s="18">
        <v>1494.99999</v>
      </c>
      <c r="P35" s="18">
        <v>374.22703300000001</v>
      </c>
      <c r="Q35" s="18">
        <v>0</v>
      </c>
      <c r="R35" s="18">
        <v>0</v>
      </c>
      <c r="S35" s="18">
        <v>0</v>
      </c>
      <c r="T35" s="18">
        <v>0</v>
      </c>
      <c r="U35" s="18">
        <v>0</v>
      </c>
      <c r="V35" s="18">
        <v>94.632619000000005</v>
      </c>
      <c r="W35" s="18">
        <v>0</v>
      </c>
      <c r="X35" s="18">
        <v>8.4658420000000003</v>
      </c>
      <c r="Y35" s="18">
        <v>0</v>
      </c>
      <c r="Z35" s="18">
        <v>0</v>
      </c>
      <c r="AA35" s="18">
        <v>8.1747750000000003</v>
      </c>
      <c r="AB35" s="18">
        <v>7.4588409999999996</v>
      </c>
      <c r="AC35" s="18">
        <v>177.95160200000001</v>
      </c>
      <c r="AD35" s="18">
        <v>4909.9423539999998</v>
      </c>
      <c r="AE35" s="18">
        <v>42.815308999999999</v>
      </c>
      <c r="AF35" s="18">
        <v>2295.3472449999999</v>
      </c>
      <c r="AG35" s="7">
        <v>10751.437586</v>
      </c>
    </row>
    <row r="36" spans="1:33" x14ac:dyDescent="0.25">
      <c r="A36" s="5" t="s">
        <v>172</v>
      </c>
      <c r="B36" s="18">
        <v>817.4</v>
      </c>
      <c r="C36" s="18">
        <v>181.80127999999999</v>
      </c>
      <c r="D36" s="18">
        <v>152.921008</v>
      </c>
      <c r="E36" s="18">
        <v>0</v>
      </c>
      <c r="F36" s="18">
        <v>0</v>
      </c>
      <c r="G36" s="18">
        <v>0</v>
      </c>
      <c r="H36" s="18">
        <v>221.01612</v>
      </c>
      <c r="I36" s="18">
        <v>129.216407</v>
      </c>
      <c r="J36" s="18">
        <v>537.61542699999995</v>
      </c>
      <c r="K36" s="18">
        <v>1444.8816790000001</v>
      </c>
      <c r="L36" s="18">
        <v>4899.9412759999996</v>
      </c>
      <c r="M36" s="18">
        <v>37.127529000000003</v>
      </c>
      <c r="N36" s="18">
        <v>0</v>
      </c>
      <c r="O36" s="18">
        <v>308.813984</v>
      </c>
      <c r="P36" s="18">
        <v>2514.0993950000002</v>
      </c>
      <c r="Q36" s="18">
        <v>0</v>
      </c>
      <c r="R36" s="18">
        <v>17.795324999999998</v>
      </c>
      <c r="S36" s="18">
        <v>68.451357000000002</v>
      </c>
      <c r="T36" s="18">
        <v>0</v>
      </c>
      <c r="U36" s="18">
        <v>145.58059</v>
      </c>
      <c r="V36" s="18">
        <v>728.01840600000003</v>
      </c>
      <c r="W36" s="18">
        <v>200</v>
      </c>
      <c r="X36" s="18">
        <v>0</v>
      </c>
      <c r="Y36" s="18">
        <v>0</v>
      </c>
      <c r="Z36" s="18">
        <v>0</v>
      </c>
      <c r="AA36" s="18">
        <v>1859.914278</v>
      </c>
      <c r="AB36" s="18">
        <v>101.19787700000001</v>
      </c>
      <c r="AC36" s="18">
        <v>143.84585999999999</v>
      </c>
      <c r="AD36" s="18">
        <v>4709.0940790000004</v>
      </c>
      <c r="AE36" s="18">
        <v>1947.5833809999999</v>
      </c>
      <c r="AF36" s="18">
        <v>11546.910238</v>
      </c>
      <c r="AG36" s="7">
        <v>32713.225495999999</v>
      </c>
    </row>
    <row r="37" spans="1:33" x14ac:dyDescent="0.25">
      <c r="A37" s="5" t="s">
        <v>173</v>
      </c>
      <c r="B37" s="18">
        <v>771.46900400000004</v>
      </c>
      <c r="C37" s="18">
        <v>0</v>
      </c>
      <c r="D37" s="18">
        <v>10.464169999999999</v>
      </c>
      <c r="E37" s="18">
        <v>38.873150000000003</v>
      </c>
      <c r="F37" s="18">
        <v>0</v>
      </c>
      <c r="G37" s="18">
        <v>35.515749999999997</v>
      </c>
      <c r="H37" s="18">
        <v>0</v>
      </c>
      <c r="I37" s="18">
        <v>0</v>
      </c>
      <c r="J37" s="18">
        <v>0</v>
      </c>
      <c r="K37" s="18">
        <v>103.022554</v>
      </c>
      <c r="L37" s="18">
        <v>611.54732000000001</v>
      </c>
      <c r="M37" s="18">
        <v>246.07183699999999</v>
      </c>
      <c r="N37" s="18">
        <v>0</v>
      </c>
      <c r="O37" s="18">
        <v>1.4870019999999999</v>
      </c>
      <c r="P37" s="18">
        <v>966.394362</v>
      </c>
      <c r="Q37" s="18">
        <v>0</v>
      </c>
      <c r="R37" s="18">
        <v>0</v>
      </c>
      <c r="S37" s="18">
        <v>0</v>
      </c>
      <c r="T37" s="18">
        <v>0</v>
      </c>
      <c r="U37" s="18">
        <v>983.23075600000004</v>
      </c>
      <c r="V37" s="18">
        <v>344.047596</v>
      </c>
      <c r="W37" s="18">
        <v>348.702</v>
      </c>
      <c r="X37" s="18">
        <v>66.480821000000006</v>
      </c>
      <c r="Y37" s="18">
        <v>0</v>
      </c>
      <c r="Z37" s="18">
        <v>0</v>
      </c>
      <c r="AA37" s="18">
        <v>0</v>
      </c>
      <c r="AB37" s="18">
        <v>0</v>
      </c>
      <c r="AC37" s="18">
        <v>282.178765</v>
      </c>
      <c r="AD37" s="18">
        <v>2089.4983579999998</v>
      </c>
      <c r="AE37" s="18">
        <v>1280.7349690000001</v>
      </c>
      <c r="AF37" s="18">
        <v>1926.1680220000001</v>
      </c>
      <c r="AG37" s="7">
        <v>10105.886436000001</v>
      </c>
    </row>
    <row r="38" spans="1:33" x14ac:dyDescent="0.25">
      <c r="A38" s="5" t="s">
        <v>174</v>
      </c>
      <c r="B38" s="18">
        <v>1325.4000470000001</v>
      </c>
      <c r="C38" s="18">
        <v>2517.4868569999999</v>
      </c>
      <c r="D38" s="18">
        <v>99.153368999999998</v>
      </c>
      <c r="E38" s="18">
        <v>980.03685299999995</v>
      </c>
      <c r="F38" s="18">
        <v>0</v>
      </c>
      <c r="G38" s="18">
        <v>54.641513000000003</v>
      </c>
      <c r="H38" s="18">
        <v>10.797848999999999</v>
      </c>
      <c r="I38" s="18">
        <v>0</v>
      </c>
      <c r="J38" s="18">
        <v>0</v>
      </c>
      <c r="K38" s="18">
        <v>1294.6984010000001</v>
      </c>
      <c r="L38" s="18">
        <v>1567.508452</v>
      </c>
      <c r="M38" s="18">
        <v>362.85524400000003</v>
      </c>
      <c r="N38" s="18">
        <v>0</v>
      </c>
      <c r="O38" s="18">
        <v>8.0000009999999993</v>
      </c>
      <c r="P38" s="18">
        <v>672.76498800000002</v>
      </c>
      <c r="Q38" s="18">
        <v>0</v>
      </c>
      <c r="R38" s="18">
        <v>0</v>
      </c>
      <c r="S38" s="18">
        <v>0</v>
      </c>
      <c r="T38" s="18">
        <v>0</v>
      </c>
      <c r="U38" s="18">
        <v>57.542256000000002</v>
      </c>
      <c r="V38" s="18">
        <v>271.88966799999997</v>
      </c>
      <c r="W38" s="18">
        <v>0</v>
      </c>
      <c r="X38" s="18">
        <v>66.407678000000004</v>
      </c>
      <c r="Y38" s="18">
        <v>0</v>
      </c>
      <c r="Z38" s="18">
        <v>309.02612399999998</v>
      </c>
      <c r="AA38" s="18">
        <v>9141.4417119999998</v>
      </c>
      <c r="AB38" s="18">
        <v>770.52473099999997</v>
      </c>
      <c r="AC38" s="18">
        <v>564.05605700000001</v>
      </c>
      <c r="AD38" s="18">
        <v>1746.8469500000001</v>
      </c>
      <c r="AE38" s="18">
        <v>252.93198100000001</v>
      </c>
      <c r="AF38" s="18">
        <v>5779.3576919999996</v>
      </c>
      <c r="AG38" s="7">
        <v>27853.368423</v>
      </c>
    </row>
    <row r="39" spans="1:33" x14ac:dyDescent="0.25">
      <c r="A39" s="5" t="s">
        <v>175</v>
      </c>
      <c r="B39" s="18">
        <v>0</v>
      </c>
      <c r="C39" s="18">
        <v>0.51290400000000003</v>
      </c>
      <c r="D39" s="18">
        <v>9.8386340000000008</v>
      </c>
      <c r="E39" s="18">
        <v>30.996579000000001</v>
      </c>
      <c r="F39" s="18">
        <v>0</v>
      </c>
      <c r="G39" s="18">
        <v>0</v>
      </c>
      <c r="H39" s="18">
        <v>0</v>
      </c>
      <c r="I39" s="18">
        <v>0</v>
      </c>
      <c r="J39" s="18">
        <v>0</v>
      </c>
      <c r="K39" s="18">
        <v>15.771960999999999</v>
      </c>
      <c r="L39" s="18">
        <v>5.3230680000000001</v>
      </c>
      <c r="M39" s="18">
        <v>4.1809219999999998</v>
      </c>
      <c r="N39" s="18">
        <v>0</v>
      </c>
      <c r="O39" s="18">
        <v>88.074219999999997</v>
      </c>
      <c r="P39" s="18">
        <v>154.57450700000001</v>
      </c>
      <c r="Q39" s="18">
        <v>0</v>
      </c>
      <c r="R39" s="18">
        <v>9.9086979999999993</v>
      </c>
      <c r="S39" s="18">
        <v>8.8000000000000005E-3</v>
      </c>
      <c r="T39" s="18">
        <v>0</v>
      </c>
      <c r="U39" s="18">
        <v>0</v>
      </c>
      <c r="V39" s="18">
        <v>119.033069</v>
      </c>
      <c r="W39" s="18">
        <v>0</v>
      </c>
      <c r="X39" s="18">
        <v>11.260642000000001</v>
      </c>
      <c r="Y39" s="18">
        <v>0</v>
      </c>
      <c r="Z39" s="18">
        <v>0</v>
      </c>
      <c r="AA39" s="18">
        <v>0</v>
      </c>
      <c r="AB39" s="18">
        <v>0</v>
      </c>
      <c r="AC39" s="18">
        <v>0</v>
      </c>
      <c r="AD39" s="18">
        <v>258.82533999999998</v>
      </c>
      <c r="AE39" s="18">
        <v>7.3791729999999998</v>
      </c>
      <c r="AF39" s="18">
        <v>711.67891799999995</v>
      </c>
      <c r="AG39" s="7">
        <v>1427.3674349999999</v>
      </c>
    </row>
    <row r="40" spans="1:33" x14ac:dyDescent="0.25">
      <c r="A40" s="5" t="s">
        <v>176</v>
      </c>
      <c r="B40" s="18">
        <v>0</v>
      </c>
      <c r="C40" s="18">
        <v>30.926162999999999</v>
      </c>
      <c r="D40" s="18">
        <v>6.4610399999999997</v>
      </c>
      <c r="E40" s="18">
        <v>0</v>
      </c>
      <c r="F40" s="18">
        <v>5.4530000000000003</v>
      </c>
      <c r="G40" s="18">
        <v>1630.130189</v>
      </c>
      <c r="H40" s="18">
        <v>40.009967000000003</v>
      </c>
      <c r="I40" s="18">
        <v>0</v>
      </c>
      <c r="J40" s="18">
        <v>0</v>
      </c>
      <c r="K40" s="18">
        <v>13.348141999999999</v>
      </c>
      <c r="L40" s="18">
        <v>462.30732499999999</v>
      </c>
      <c r="M40" s="18">
        <v>5.3604919999999998</v>
      </c>
      <c r="N40" s="18">
        <v>0</v>
      </c>
      <c r="O40" s="18">
        <v>0</v>
      </c>
      <c r="P40" s="18">
        <v>15.878500000000001</v>
      </c>
      <c r="Q40" s="18">
        <v>0</v>
      </c>
      <c r="R40" s="18">
        <v>0</v>
      </c>
      <c r="S40" s="18">
        <v>0</v>
      </c>
      <c r="T40" s="18">
        <v>10</v>
      </c>
      <c r="U40" s="18">
        <v>0</v>
      </c>
      <c r="V40" s="18">
        <v>459.30116700000002</v>
      </c>
      <c r="W40" s="18">
        <v>0</v>
      </c>
      <c r="X40" s="18">
        <v>20.902951000000002</v>
      </c>
      <c r="Y40" s="18">
        <v>0</v>
      </c>
      <c r="Z40" s="18">
        <v>196.26390000000001</v>
      </c>
      <c r="AA40" s="18">
        <v>1568.194448</v>
      </c>
      <c r="AB40" s="18">
        <v>18.343156</v>
      </c>
      <c r="AC40" s="18">
        <v>174.52107899999999</v>
      </c>
      <c r="AD40" s="18">
        <v>925.37866199999996</v>
      </c>
      <c r="AE40" s="18">
        <v>227.93650700000001</v>
      </c>
      <c r="AF40" s="18">
        <v>2866.9874460000001</v>
      </c>
      <c r="AG40" s="7">
        <v>8677.7041339999996</v>
      </c>
    </row>
    <row r="41" spans="1:33" x14ac:dyDescent="0.25">
      <c r="A41" s="5" t="s">
        <v>177</v>
      </c>
      <c r="B41" s="18">
        <v>0</v>
      </c>
      <c r="C41" s="18">
        <v>6.1339199999999998</v>
      </c>
      <c r="D41" s="18">
        <v>0</v>
      </c>
      <c r="E41" s="18">
        <v>0</v>
      </c>
      <c r="F41" s="18">
        <v>1.965009</v>
      </c>
      <c r="G41" s="18">
        <v>0.60450800000000005</v>
      </c>
      <c r="H41" s="18">
        <v>14.738883</v>
      </c>
      <c r="I41" s="18">
        <v>0</v>
      </c>
      <c r="J41" s="18">
        <v>0</v>
      </c>
      <c r="K41" s="18">
        <v>0.43459999999999999</v>
      </c>
      <c r="L41" s="18">
        <v>250.42</v>
      </c>
      <c r="M41" s="18">
        <v>1.477552</v>
      </c>
      <c r="N41" s="18">
        <v>0</v>
      </c>
      <c r="O41" s="18">
        <v>0</v>
      </c>
      <c r="P41" s="18">
        <v>9.5500000000000007</v>
      </c>
      <c r="Q41" s="18">
        <v>0</v>
      </c>
      <c r="R41" s="18">
        <v>0</v>
      </c>
      <c r="S41" s="18">
        <v>0</v>
      </c>
      <c r="T41" s="18">
        <v>0</v>
      </c>
      <c r="U41" s="18">
        <v>0</v>
      </c>
      <c r="V41" s="18">
        <v>6.79068</v>
      </c>
      <c r="W41" s="18">
        <v>0</v>
      </c>
      <c r="X41" s="18">
        <v>0</v>
      </c>
      <c r="Y41" s="18">
        <v>0</v>
      </c>
      <c r="Z41" s="18">
        <v>0</v>
      </c>
      <c r="AA41" s="18">
        <v>282.03062899999998</v>
      </c>
      <c r="AB41" s="18">
        <v>0</v>
      </c>
      <c r="AC41" s="18">
        <v>11.533704999999999</v>
      </c>
      <c r="AD41" s="18">
        <v>111.282589</v>
      </c>
      <c r="AE41" s="18">
        <v>66.508610000000004</v>
      </c>
      <c r="AF41" s="18">
        <v>366.178134</v>
      </c>
      <c r="AG41" s="7">
        <v>1129.648819</v>
      </c>
    </row>
    <row r="42" spans="1:33" x14ac:dyDescent="0.25">
      <c r="A42" s="5" t="s">
        <v>178</v>
      </c>
      <c r="B42" s="18">
        <v>0</v>
      </c>
      <c r="C42" s="18">
        <v>1.1005119999999999</v>
      </c>
      <c r="D42" s="18">
        <v>0</v>
      </c>
      <c r="E42" s="18">
        <v>0</v>
      </c>
      <c r="F42" s="18">
        <v>0</v>
      </c>
      <c r="G42" s="18">
        <v>0</v>
      </c>
      <c r="H42" s="18">
        <v>4.3526239999999996</v>
      </c>
      <c r="I42" s="18">
        <v>0</v>
      </c>
      <c r="J42" s="18">
        <v>0</v>
      </c>
      <c r="K42" s="18">
        <v>5.3250539999999997</v>
      </c>
      <c r="L42" s="18">
        <v>0</v>
      </c>
      <c r="M42" s="18">
        <v>1.0004999999999999</v>
      </c>
      <c r="N42" s="18">
        <v>0</v>
      </c>
      <c r="O42" s="18">
        <v>0</v>
      </c>
      <c r="P42" s="18">
        <v>0</v>
      </c>
      <c r="Q42" s="18">
        <v>0</v>
      </c>
      <c r="R42" s="18">
        <v>0</v>
      </c>
      <c r="S42" s="18">
        <v>0</v>
      </c>
      <c r="T42" s="18">
        <v>0</v>
      </c>
      <c r="U42" s="18">
        <v>0</v>
      </c>
      <c r="V42" s="18">
        <v>569.76102300000002</v>
      </c>
      <c r="W42" s="18">
        <v>0</v>
      </c>
      <c r="X42" s="18">
        <v>0</v>
      </c>
      <c r="Y42" s="18">
        <v>0</v>
      </c>
      <c r="Z42" s="18">
        <v>0</v>
      </c>
      <c r="AA42" s="18">
        <v>0</v>
      </c>
      <c r="AB42" s="18">
        <v>0</v>
      </c>
      <c r="AC42" s="18">
        <v>0</v>
      </c>
      <c r="AD42" s="18">
        <v>764.729738</v>
      </c>
      <c r="AE42" s="18">
        <v>0</v>
      </c>
      <c r="AF42" s="18">
        <v>7.5840579999999997</v>
      </c>
      <c r="AG42" s="7">
        <v>1353.853509</v>
      </c>
    </row>
    <row r="43" spans="1:33" x14ac:dyDescent="0.25">
      <c r="A43" s="5" t="s">
        <v>179</v>
      </c>
      <c r="B43" s="18">
        <v>0</v>
      </c>
      <c r="C43" s="18">
        <v>0.542408</v>
      </c>
      <c r="D43" s="18">
        <v>0</v>
      </c>
      <c r="E43" s="18">
        <v>0</v>
      </c>
      <c r="F43" s="18">
        <v>0</v>
      </c>
      <c r="G43" s="18">
        <v>0</v>
      </c>
      <c r="H43" s="18">
        <v>0</v>
      </c>
      <c r="I43" s="18">
        <v>0</v>
      </c>
      <c r="J43" s="18">
        <v>0</v>
      </c>
      <c r="K43" s="18">
        <v>0</v>
      </c>
      <c r="L43" s="18">
        <v>0</v>
      </c>
      <c r="M43" s="18">
        <v>0</v>
      </c>
      <c r="N43" s="18">
        <v>0</v>
      </c>
      <c r="O43" s="18">
        <v>0</v>
      </c>
      <c r="P43" s="18">
        <v>0</v>
      </c>
      <c r="Q43" s="18">
        <v>0</v>
      </c>
      <c r="R43" s="18">
        <v>0</v>
      </c>
      <c r="S43" s="18">
        <v>0</v>
      </c>
      <c r="T43" s="18">
        <v>0</v>
      </c>
      <c r="U43" s="18">
        <v>0</v>
      </c>
      <c r="V43" s="18">
        <v>2.0038649999999998</v>
      </c>
      <c r="W43" s="18">
        <v>0</v>
      </c>
      <c r="X43" s="18">
        <v>0</v>
      </c>
      <c r="Y43" s="18">
        <v>0</v>
      </c>
      <c r="Z43" s="18">
        <v>0</v>
      </c>
      <c r="AA43" s="18">
        <v>0</v>
      </c>
      <c r="AB43" s="18">
        <v>0</v>
      </c>
      <c r="AC43" s="18">
        <v>0</v>
      </c>
      <c r="AD43" s="18">
        <v>0</v>
      </c>
      <c r="AE43" s="18">
        <v>0</v>
      </c>
      <c r="AF43" s="18">
        <v>0</v>
      </c>
      <c r="AG43" s="7">
        <v>2.5462729999999998</v>
      </c>
    </row>
    <row r="44" spans="1:33" x14ac:dyDescent="0.25">
      <c r="A44" s="5" t="s">
        <v>180</v>
      </c>
      <c r="B44" s="18">
        <v>0</v>
      </c>
      <c r="C44" s="18">
        <v>0</v>
      </c>
      <c r="D44" s="18">
        <v>0</v>
      </c>
      <c r="E44" s="18">
        <v>0</v>
      </c>
      <c r="F44" s="18">
        <v>0</v>
      </c>
      <c r="G44" s="18">
        <v>0</v>
      </c>
      <c r="H44" s="18">
        <v>0</v>
      </c>
      <c r="I44" s="18">
        <v>0</v>
      </c>
      <c r="J44" s="18">
        <v>0</v>
      </c>
      <c r="K44" s="18">
        <v>0.52019700000000002</v>
      </c>
      <c r="L44" s="18">
        <v>36.619999999999997</v>
      </c>
      <c r="M44" s="18">
        <v>7.6</v>
      </c>
      <c r="N44" s="18">
        <v>0</v>
      </c>
      <c r="O44" s="18">
        <v>0</v>
      </c>
      <c r="P44" s="18">
        <v>8</v>
      </c>
      <c r="Q44" s="18">
        <v>0</v>
      </c>
      <c r="R44" s="18">
        <v>0</v>
      </c>
      <c r="S44" s="18">
        <v>0</v>
      </c>
      <c r="T44" s="18">
        <v>0</v>
      </c>
      <c r="U44" s="18">
        <v>0</v>
      </c>
      <c r="V44" s="18">
        <v>135.21897200000001</v>
      </c>
      <c r="W44" s="18">
        <v>0</v>
      </c>
      <c r="X44" s="18">
        <v>0</v>
      </c>
      <c r="Y44" s="18">
        <v>0</v>
      </c>
      <c r="Z44" s="18">
        <v>0</v>
      </c>
      <c r="AA44" s="18">
        <v>0</v>
      </c>
      <c r="AB44" s="18">
        <v>0</v>
      </c>
      <c r="AC44" s="18">
        <v>0</v>
      </c>
      <c r="AD44" s="18">
        <v>281.98518799999999</v>
      </c>
      <c r="AE44" s="18">
        <v>2.2799999999999998</v>
      </c>
      <c r="AF44" s="18">
        <v>0</v>
      </c>
      <c r="AG44" s="7">
        <v>472.224357</v>
      </c>
    </row>
    <row r="45" spans="1:33" x14ac:dyDescent="0.25">
      <c r="A45" s="5" t="s">
        <v>181</v>
      </c>
      <c r="B45" s="18">
        <v>0</v>
      </c>
      <c r="C45" s="18">
        <v>6.7239999999999999E-3</v>
      </c>
      <c r="D45" s="18">
        <v>0</v>
      </c>
      <c r="E45" s="18">
        <v>0</v>
      </c>
      <c r="F45" s="18">
        <v>0</v>
      </c>
      <c r="G45" s="18">
        <v>1.612555</v>
      </c>
      <c r="H45" s="18">
        <v>0</v>
      </c>
      <c r="I45" s="18">
        <v>0</v>
      </c>
      <c r="J45" s="18">
        <v>0</v>
      </c>
      <c r="K45" s="18">
        <v>6.1058529999999998</v>
      </c>
      <c r="L45" s="18">
        <v>0</v>
      </c>
      <c r="M45" s="18">
        <v>0</v>
      </c>
      <c r="N45" s="18">
        <v>0</v>
      </c>
      <c r="O45" s="18">
        <v>0</v>
      </c>
      <c r="P45" s="18">
        <v>0</v>
      </c>
      <c r="Q45" s="18">
        <v>0</v>
      </c>
      <c r="R45" s="18">
        <v>0</v>
      </c>
      <c r="S45" s="18">
        <v>0</v>
      </c>
      <c r="T45" s="18">
        <v>0</v>
      </c>
      <c r="U45" s="18">
        <v>0</v>
      </c>
      <c r="V45" s="18">
        <v>6.061312</v>
      </c>
      <c r="W45" s="18">
        <v>0</v>
      </c>
      <c r="X45" s="18">
        <v>0</v>
      </c>
      <c r="Y45" s="18">
        <v>0</v>
      </c>
      <c r="Z45" s="18">
        <v>0</v>
      </c>
      <c r="AA45" s="18">
        <v>7.0411549999999998</v>
      </c>
      <c r="AB45" s="18">
        <v>0</v>
      </c>
      <c r="AC45" s="18">
        <v>0</v>
      </c>
      <c r="AD45" s="18">
        <v>28.636883999999998</v>
      </c>
      <c r="AE45" s="18">
        <v>10</v>
      </c>
      <c r="AF45" s="18">
        <v>48.376114000000001</v>
      </c>
      <c r="AG45" s="7">
        <v>107.840597</v>
      </c>
    </row>
    <row r="46" spans="1:33" x14ac:dyDescent="0.25">
      <c r="A46" s="5" t="s">
        <v>182</v>
      </c>
      <c r="B46" s="18">
        <v>0</v>
      </c>
      <c r="C46" s="18">
        <v>97.749989999999997</v>
      </c>
      <c r="D46" s="18">
        <v>4.4313330000000004</v>
      </c>
      <c r="E46" s="18">
        <v>0</v>
      </c>
      <c r="F46" s="18">
        <v>0</v>
      </c>
      <c r="G46" s="18">
        <v>0</v>
      </c>
      <c r="H46" s="18">
        <v>36.948957</v>
      </c>
      <c r="I46" s="18">
        <v>0</v>
      </c>
      <c r="J46" s="18">
        <v>0</v>
      </c>
      <c r="K46" s="18">
        <v>926.9</v>
      </c>
      <c r="L46" s="18">
        <v>0</v>
      </c>
      <c r="M46" s="18">
        <v>0</v>
      </c>
      <c r="N46" s="18">
        <v>0</v>
      </c>
      <c r="O46" s="18">
        <v>0</v>
      </c>
      <c r="P46" s="18">
        <v>136.221825</v>
      </c>
      <c r="Q46" s="18">
        <v>0</v>
      </c>
      <c r="R46" s="18">
        <v>0</v>
      </c>
      <c r="S46" s="18">
        <v>0</v>
      </c>
      <c r="T46" s="18">
        <v>0</v>
      </c>
      <c r="U46" s="18">
        <v>1088.8</v>
      </c>
      <c r="V46" s="18">
        <v>1475.9812039999999</v>
      </c>
      <c r="W46" s="18">
        <v>0</v>
      </c>
      <c r="X46" s="18">
        <v>0</v>
      </c>
      <c r="Y46" s="18">
        <v>0</v>
      </c>
      <c r="Z46" s="18">
        <v>0</v>
      </c>
      <c r="AA46" s="18">
        <v>12.2835</v>
      </c>
      <c r="AB46" s="18">
        <v>1.96776</v>
      </c>
      <c r="AC46" s="18">
        <v>0</v>
      </c>
      <c r="AD46" s="18">
        <v>912.03068800000005</v>
      </c>
      <c r="AE46" s="18">
        <v>0</v>
      </c>
      <c r="AF46" s="18">
        <v>106.087093</v>
      </c>
      <c r="AG46" s="7">
        <v>4799.4023500000003</v>
      </c>
    </row>
    <row r="47" spans="1:33" x14ac:dyDescent="0.25">
      <c r="A47" s="5" t="s">
        <v>183</v>
      </c>
      <c r="B47" s="18">
        <v>0</v>
      </c>
      <c r="C47" s="18">
        <v>0</v>
      </c>
      <c r="D47" s="18">
        <v>0</v>
      </c>
      <c r="E47" s="18">
        <v>0</v>
      </c>
      <c r="F47" s="18">
        <v>0</v>
      </c>
      <c r="G47" s="18">
        <v>0</v>
      </c>
      <c r="H47" s="18">
        <v>0</v>
      </c>
      <c r="I47" s="18">
        <v>0</v>
      </c>
      <c r="J47" s="18">
        <v>0</v>
      </c>
      <c r="K47" s="18">
        <v>297.94725399999999</v>
      </c>
      <c r="L47" s="18">
        <v>1855.614628</v>
      </c>
      <c r="M47" s="18">
        <v>0</v>
      </c>
      <c r="N47" s="18">
        <v>0</v>
      </c>
      <c r="O47" s="18">
        <v>0.353269</v>
      </c>
      <c r="P47" s="18">
        <v>11.990143</v>
      </c>
      <c r="Q47" s="18">
        <v>0</v>
      </c>
      <c r="R47" s="18">
        <v>28.087042</v>
      </c>
      <c r="S47" s="18">
        <v>0</v>
      </c>
      <c r="T47" s="18">
        <v>0</v>
      </c>
      <c r="U47" s="18">
        <v>0</v>
      </c>
      <c r="V47" s="18">
        <v>31.108941000000002</v>
      </c>
      <c r="W47" s="18">
        <v>0</v>
      </c>
      <c r="X47" s="18">
        <v>0</v>
      </c>
      <c r="Y47" s="18">
        <v>0</v>
      </c>
      <c r="Z47" s="18">
        <v>0</v>
      </c>
      <c r="AA47" s="18">
        <v>16.025628000000001</v>
      </c>
      <c r="AB47" s="18">
        <v>60.661349000000001</v>
      </c>
      <c r="AC47" s="18">
        <v>0</v>
      </c>
      <c r="AD47" s="18">
        <v>1991.5757900000001</v>
      </c>
      <c r="AE47" s="18">
        <v>0</v>
      </c>
      <c r="AF47" s="18">
        <v>1835.2091620000001</v>
      </c>
      <c r="AG47" s="7">
        <v>6128.573206</v>
      </c>
    </row>
    <row r="48" spans="1:33" x14ac:dyDescent="0.25">
      <c r="A48" s="5" t="s">
        <v>184</v>
      </c>
      <c r="B48" s="18">
        <v>0</v>
      </c>
      <c r="C48" s="18">
        <v>0</v>
      </c>
      <c r="D48" s="18">
        <v>0</v>
      </c>
      <c r="E48" s="18">
        <v>0</v>
      </c>
      <c r="F48" s="18">
        <v>0</v>
      </c>
      <c r="G48" s="18">
        <v>0</v>
      </c>
      <c r="H48" s="18">
        <v>742.13050599999997</v>
      </c>
      <c r="I48" s="18">
        <v>12.972405999999999</v>
      </c>
      <c r="J48" s="18">
        <v>0</v>
      </c>
      <c r="K48" s="18">
        <v>71.541748999999996</v>
      </c>
      <c r="L48" s="18">
        <v>3.2395</v>
      </c>
      <c r="M48" s="18">
        <v>0</v>
      </c>
      <c r="N48" s="18">
        <v>0</v>
      </c>
      <c r="O48" s="18">
        <v>0</v>
      </c>
      <c r="P48" s="18">
        <v>37.261000000000003</v>
      </c>
      <c r="Q48" s="18">
        <v>0</v>
      </c>
      <c r="R48" s="18">
        <v>0</v>
      </c>
      <c r="S48" s="18">
        <v>0</v>
      </c>
      <c r="T48" s="18">
        <v>0</v>
      </c>
      <c r="U48" s="18">
        <v>0</v>
      </c>
      <c r="V48" s="18">
        <v>3166.97066</v>
      </c>
      <c r="W48" s="18">
        <v>0</v>
      </c>
      <c r="X48" s="18">
        <v>0</v>
      </c>
      <c r="Y48" s="18">
        <v>0</v>
      </c>
      <c r="Z48" s="18">
        <v>0</v>
      </c>
      <c r="AA48" s="18">
        <v>1458.0752090000001</v>
      </c>
      <c r="AB48" s="18">
        <v>177.94855899999999</v>
      </c>
      <c r="AC48" s="18">
        <v>131.790457</v>
      </c>
      <c r="AD48" s="18">
        <v>1176.615258</v>
      </c>
      <c r="AE48" s="18">
        <v>0</v>
      </c>
      <c r="AF48" s="18">
        <v>1930.094938</v>
      </c>
      <c r="AG48" s="7">
        <v>8908.6402419999995</v>
      </c>
    </row>
    <row r="49" spans="1:33" x14ac:dyDescent="0.25">
      <c r="A49" s="5" t="s">
        <v>185</v>
      </c>
      <c r="B49" s="18">
        <v>0</v>
      </c>
      <c r="C49" s="18">
        <v>0</v>
      </c>
      <c r="D49" s="18">
        <v>0</v>
      </c>
      <c r="E49" s="18">
        <v>0</v>
      </c>
      <c r="F49" s="18">
        <v>0</v>
      </c>
      <c r="G49" s="18">
        <v>0</v>
      </c>
      <c r="H49" s="18">
        <v>0</v>
      </c>
      <c r="I49" s="18">
        <v>0</v>
      </c>
      <c r="J49" s="18">
        <v>0</v>
      </c>
      <c r="K49" s="18">
        <v>38.668199999999999</v>
      </c>
      <c r="L49" s="18">
        <v>394.03976</v>
      </c>
      <c r="M49" s="18">
        <v>0</v>
      </c>
      <c r="N49" s="18">
        <v>0</v>
      </c>
      <c r="O49" s="18">
        <v>0</v>
      </c>
      <c r="P49" s="18">
        <v>7.8549620000000004</v>
      </c>
      <c r="Q49" s="18">
        <v>0</v>
      </c>
      <c r="R49" s="18">
        <v>0</v>
      </c>
      <c r="S49" s="18">
        <v>0</v>
      </c>
      <c r="T49" s="18">
        <v>0</v>
      </c>
      <c r="U49" s="18">
        <v>0</v>
      </c>
      <c r="V49" s="18">
        <v>78.074001999999993</v>
      </c>
      <c r="W49" s="18">
        <v>0</v>
      </c>
      <c r="X49" s="18">
        <v>0</v>
      </c>
      <c r="Y49" s="18">
        <v>0</v>
      </c>
      <c r="Z49" s="18">
        <v>0</v>
      </c>
      <c r="AA49" s="18">
        <v>5.9910699999999997</v>
      </c>
      <c r="AB49" s="18">
        <v>0</v>
      </c>
      <c r="AC49" s="18">
        <v>0</v>
      </c>
      <c r="AD49" s="18">
        <v>1427.082216</v>
      </c>
      <c r="AE49" s="18">
        <v>0</v>
      </c>
      <c r="AF49" s="18">
        <v>153.62460400000001</v>
      </c>
      <c r="AG49" s="7">
        <v>2105.3348139999998</v>
      </c>
    </row>
    <row r="50" spans="1:33" x14ac:dyDescent="0.25">
      <c r="A50" s="5" t="s">
        <v>186</v>
      </c>
      <c r="B50" s="18">
        <v>4.7249999999999996</v>
      </c>
      <c r="C50" s="18">
        <v>0</v>
      </c>
      <c r="D50" s="18">
        <v>0</v>
      </c>
      <c r="E50" s="18">
        <v>0</v>
      </c>
      <c r="F50" s="18">
        <v>0</v>
      </c>
      <c r="G50" s="18">
        <v>73.910968999999994</v>
      </c>
      <c r="H50" s="18">
        <v>1574.171775</v>
      </c>
      <c r="I50" s="18">
        <v>0</v>
      </c>
      <c r="J50" s="18">
        <v>0</v>
      </c>
      <c r="K50" s="18">
        <v>22.727267999999999</v>
      </c>
      <c r="L50" s="18">
        <v>161.70780600000001</v>
      </c>
      <c r="M50" s="18">
        <v>0</v>
      </c>
      <c r="N50" s="18">
        <v>39.196615000000001</v>
      </c>
      <c r="O50" s="18">
        <v>0</v>
      </c>
      <c r="P50" s="18">
        <v>2597.9221510000002</v>
      </c>
      <c r="Q50" s="18">
        <v>0</v>
      </c>
      <c r="R50" s="18">
        <v>0</v>
      </c>
      <c r="S50" s="18">
        <v>0</v>
      </c>
      <c r="T50" s="18">
        <v>0</v>
      </c>
      <c r="U50" s="18">
        <v>62.420005000000003</v>
      </c>
      <c r="V50" s="18">
        <v>416.28791999999999</v>
      </c>
      <c r="W50" s="18">
        <v>0</v>
      </c>
      <c r="X50" s="18">
        <v>9.68E-4</v>
      </c>
      <c r="Y50" s="18">
        <v>0</v>
      </c>
      <c r="Z50" s="18">
        <v>0</v>
      </c>
      <c r="AA50" s="18">
        <v>9.3409169999999992</v>
      </c>
      <c r="AB50" s="18">
        <v>0</v>
      </c>
      <c r="AC50" s="18">
        <v>48.234105</v>
      </c>
      <c r="AD50" s="18">
        <v>913.20636400000001</v>
      </c>
      <c r="AE50" s="18">
        <v>57.617921000000003</v>
      </c>
      <c r="AF50" s="18">
        <v>2638.5310930000001</v>
      </c>
      <c r="AG50" s="7">
        <v>8620.0008770000004</v>
      </c>
    </row>
    <row r="51" spans="1:33" x14ac:dyDescent="0.25">
      <c r="A51" s="5" t="s">
        <v>187</v>
      </c>
      <c r="B51" s="18">
        <v>0</v>
      </c>
      <c r="C51" s="18">
        <v>0</v>
      </c>
      <c r="D51" s="18">
        <v>0</v>
      </c>
      <c r="E51" s="18">
        <v>0</v>
      </c>
      <c r="F51" s="18">
        <v>0</v>
      </c>
      <c r="G51" s="18">
        <v>0</v>
      </c>
      <c r="H51" s="18">
        <v>0</v>
      </c>
      <c r="I51" s="18">
        <v>0</v>
      </c>
      <c r="J51" s="18">
        <v>0</v>
      </c>
      <c r="K51" s="18">
        <v>21.147376999999999</v>
      </c>
      <c r="L51" s="18">
        <v>76.125</v>
      </c>
      <c r="M51" s="18">
        <v>0</v>
      </c>
      <c r="N51" s="18">
        <v>0</v>
      </c>
      <c r="O51" s="18">
        <v>0</v>
      </c>
      <c r="P51" s="18">
        <v>153</v>
      </c>
      <c r="Q51" s="18">
        <v>0</v>
      </c>
      <c r="R51" s="18">
        <v>19.450434000000001</v>
      </c>
      <c r="S51" s="18">
        <v>0</v>
      </c>
      <c r="T51" s="18">
        <v>0</v>
      </c>
      <c r="U51" s="18">
        <v>0</v>
      </c>
      <c r="V51" s="18">
        <v>187.51146</v>
      </c>
      <c r="W51" s="18">
        <v>0</v>
      </c>
      <c r="X51" s="18">
        <v>0</v>
      </c>
      <c r="Y51" s="18">
        <v>0</v>
      </c>
      <c r="Z51" s="18">
        <v>0</v>
      </c>
      <c r="AA51" s="18">
        <v>0</v>
      </c>
      <c r="AB51" s="18">
        <v>0</v>
      </c>
      <c r="AC51" s="18">
        <v>0</v>
      </c>
      <c r="AD51" s="18">
        <v>1249.929519</v>
      </c>
      <c r="AE51" s="18">
        <v>0</v>
      </c>
      <c r="AF51" s="18">
        <v>268.56228599999997</v>
      </c>
      <c r="AG51" s="7">
        <v>1975.7260759999999</v>
      </c>
    </row>
    <row r="52" spans="1:33" x14ac:dyDescent="0.25">
      <c r="A52" s="5" t="s">
        <v>188</v>
      </c>
      <c r="B52" s="18">
        <v>366.01600000000002</v>
      </c>
      <c r="C52" s="18">
        <v>2.543876</v>
      </c>
      <c r="D52" s="18">
        <v>0</v>
      </c>
      <c r="E52" s="18">
        <v>0</v>
      </c>
      <c r="F52" s="18">
        <v>0</v>
      </c>
      <c r="G52" s="18">
        <v>0</v>
      </c>
      <c r="H52" s="18">
        <v>23.543607999999999</v>
      </c>
      <c r="I52" s="18">
        <v>0</v>
      </c>
      <c r="J52" s="18">
        <v>0</v>
      </c>
      <c r="K52" s="18">
        <v>48.585206999999997</v>
      </c>
      <c r="L52" s="18">
        <v>1136.954236</v>
      </c>
      <c r="M52" s="18">
        <v>0</v>
      </c>
      <c r="N52" s="18">
        <v>0</v>
      </c>
      <c r="O52" s="18">
        <v>0</v>
      </c>
      <c r="P52" s="18">
        <v>428.92250000000001</v>
      </c>
      <c r="Q52" s="18">
        <v>0</v>
      </c>
      <c r="R52" s="18">
        <v>0</v>
      </c>
      <c r="S52" s="18">
        <v>0</v>
      </c>
      <c r="T52" s="18">
        <v>0</v>
      </c>
      <c r="U52" s="18">
        <v>0</v>
      </c>
      <c r="V52" s="18">
        <v>1636.853942</v>
      </c>
      <c r="W52" s="18">
        <v>0</v>
      </c>
      <c r="X52" s="18">
        <v>0</v>
      </c>
      <c r="Y52" s="18">
        <v>0</v>
      </c>
      <c r="Z52" s="18">
        <v>0</v>
      </c>
      <c r="AA52" s="18">
        <v>5.000006</v>
      </c>
      <c r="AB52" s="18">
        <v>193.253398</v>
      </c>
      <c r="AC52" s="18">
        <v>7087.8729300000005</v>
      </c>
      <c r="AD52" s="18">
        <v>1718.20813</v>
      </c>
      <c r="AE52" s="18">
        <v>0</v>
      </c>
      <c r="AF52" s="18">
        <v>2312.9955249999998</v>
      </c>
      <c r="AG52" s="7">
        <v>14960.749357999999</v>
      </c>
    </row>
    <row r="53" spans="1:33" x14ac:dyDescent="0.25">
      <c r="A53" s="5" t="s">
        <v>189</v>
      </c>
      <c r="B53" s="18">
        <v>0</v>
      </c>
      <c r="C53" s="18">
        <v>0</v>
      </c>
      <c r="D53" s="18">
        <v>0</v>
      </c>
      <c r="E53" s="18">
        <v>0</v>
      </c>
      <c r="F53" s="18">
        <v>0</v>
      </c>
      <c r="G53" s="18">
        <v>3.8442639999999999</v>
      </c>
      <c r="H53" s="18">
        <v>0</v>
      </c>
      <c r="I53" s="18">
        <v>0</v>
      </c>
      <c r="J53" s="18">
        <v>0</v>
      </c>
      <c r="K53" s="18">
        <v>73.420901000000001</v>
      </c>
      <c r="L53" s="18">
        <v>61.1</v>
      </c>
      <c r="M53" s="18">
        <v>0</v>
      </c>
      <c r="N53" s="18">
        <v>0</v>
      </c>
      <c r="O53" s="18">
        <v>17.161673</v>
      </c>
      <c r="P53" s="18">
        <v>0</v>
      </c>
      <c r="Q53" s="18">
        <v>0</v>
      </c>
      <c r="R53" s="18">
        <v>0</v>
      </c>
      <c r="S53" s="18">
        <v>0</v>
      </c>
      <c r="T53" s="18">
        <v>0</v>
      </c>
      <c r="U53" s="18">
        <v>0</v>
      </c>
      <c r="V53" s="18">
        <v>42.292299</v>
      </c>
      <c r="W53" s="18">
        <v>0</v>
      </c>
      <c r="X53" s="18">
        <v>0</v>
      </c>
      <c r="Y53" s="18">
        <v>0</v>
      </c>
      <c r="Z53" s="18">
        <v>0</v>
      </c>
      <c r="AA53" s="18">
        <v>3699.5160129999999</v>
      </c>
      <c r="AB53" s="18">
        <v>0</v>
      </c>
      <c r="AC53" s="18">
        <v>0</v>
      </c>
      <c r="AD53" s="18">
        <v>394.20914199999999</v>
      </c>
      <c r="AE53" s="18">
        <v>33.263975000000002</v>
      </c>
      <c r="AF53" s="18">
        <v>521.45622400000002</v>
      </c>
      <c r="AG53" s="7">
        <v>4846.2644909999999</v>
      </c>
    </row>
    <row r="54" spans="1:33" x14ac:dyDescent="0.25">
      <c r="A54" s="5" t="s">
        <v>190</v>
      </c>
      <c r="B54" s="18">
        <v>0</v>
      </c>
      <c r="C54" s="18">
        <v>0</v>
      </c>
      <c r="D54" s="18">
        <v>0</v>
      </c>
      <c r="E54" s="18">
        <v>0</v>
      </c>
      <c r="F54" s="18">
        <v>0</v>
      </c>
      <c r="G54" s="18">
        <v>1.2464299999999999</v>
      </c>
      <c r="H54" s="18">
        <v>0</v>
      </c>
      <c r="I54" s="18">
        <v>0</v>
      </c>
      <c r="J54" s="18">
        <v>0</v>
      </c>
      <c r="K54" s="18">
        <v>5.0065499999999998</v>
      </c>
      <c r="L54" s="18">
        <v>6.7949999999999999</v>
      </c>
      <c r="M54" s="18">
        <v>0</v>
      </c>
      <c r="N54" s="18">
        <v>0</v>
      </c>
      <c r="O54" s="18">
        <v>0</v>
      </c>
      <c r="P54" s="18">
        <v>4.08</v>
      </c>
      <c r="Q54" s="18">
        <v>0</v>
      </c>
      <c r="R54" s="18">
        <v>0</v>
      </c>
      <c r="S54" s="18">
        <v>250.887574</v>
      </c>
      <c r="T54" s="18">
        <v>0</v>
      </c>
      <c r="U54" s="18">
        <v>0</v>
      </c>
      <c r="V54" s="18">
        <v>5.554767</v>
      </c>
      <c r="W54" s="18">
        <v>0</v>
      </c>
      <c r="X54" s="18">
        <v>0</v>
      </c>
      <c r="Y54" s="18">
        <v>0</v>
      </c>
      <c r="Z54" s="18">
        <v>0</v>
      </c>
      <c r="AA54" s="18">
        <v>0</v>
      </c>
      <c r="AB54" s="18">
        <v>1.617181</v>
      </c>
      <c r="AC54" s="18">
        <v>0</v>
      </c>
      <c r="AD54" s="18">
        <v>67.512349</v>
      </c>
      <c r="AE54" s="18">
        <v>13.943725000000001</v>
      </c>
      <c r="AF54" s="18">
        <v>0</v>
      </c>
      <c r="AG54" s="7">
        <v>356.643576</v>
      </c>
    </row>
    <row r="55" spans="1:33" x14ac:dyDescent="0.25">
      <c r="A55" s="5" t="s">
        <v>191</v>
      </c>
      <c r="B55" s="18">
        <v>0</v>
      </c>
      <c r="C55" s="18">
        <v>0</v>
      </c>
      <c r="D55" s="18">
        <v>0</v>
      </c>
      <c r="E55" s="18">
        <v>0</v>
      </c>
      <c r="F55" s="18">
        <v>0</v>
      </c>
      <c r="G55" s="18">
        <v>0</v>
      </c>
      <c r="H55" s="18">
        <v>0</v>
      </c>
      <c r="I55" s="18">
        <v>0</v>
      </c>
      <c r="J55" s="18">
        <v>0</v>
      </c>
      <c r="K55" s="18">
        <v>189.38249300000001</v>
      </c>
      <c r="L55" s="18">
        <v>0</v>
      </c>
      <c r="M55" s="18">
        <v>0</v>
      </c>
      <c r="N55" s="18">
        <v>0</v>
      </c>
      <c r="O55" s="18">
        <v>0</v>
      </c>
      <c r="P55" s="18">
        <v>0</v>
      </c>
      <c r="Q55" s="18">
        <v>0</v>
      </c>
      <c r="R55" s="18">
        <v>0</v>
      </c>
      <c r="S55" s="18">
        <v>0</v>
      </c>
      <c r="T55" s="18">
        <v>0</v>
      </c>
      <c r="U55" s="18">
        <v>925</v>
      </c>
      <c r="V55" s="18">
        <v>20.253339</v>
      </c>
      <c r="W55" s="18">
        <v>1.91079</v>
      </c>
      <c r="X55" s="18">
        <v>0</v>
      </c>
      <c r="Y55" s="18">
        <v>0</v>
      </c>
      <c r="Z55" s="18">
        <v>0</v>
      </c>
      <c r="AA55" s="18">
        <v>2.5</v>
      </c>
      <c r="AB55" s="18">
        <v>0</v>
      </c>
      <c r="AC55" s="18">
        <v>748.62614900000005</v>
      </c>
      <c r="AD55" s="18">
        <v>53.538983999999999</v>
      </c>
      <c r="AE55" s="18">
        <v>0</v>
      </c>
      <c r="AF55" s="18">
        <v>435.51202499999999</v>
      </c>
      <c r="AG55" s="7">
        <v>2376.7237799999998</v>
      </c>
    </row>
    <row r="56" spans="1:33" x14ac:dyDescent="0.25">
      <c r="A56" s="5" t="s">
        <v>192</v>
      </c>
      <c r="B56" s="18">
        <v>16.874811999999999</v>
      </c>
      <c r="C56" s="18">
        <v>0</v>
      </c>
      <c r="D56" s="18">
        <v>0</v>
      </c>
      <c r="E56" s="18">
        <v>0</v>
      </c>
      <c r="F56" s="18">
        <v>0</v>
      </c>
      <c r="G56" s="18">
        <v>0</v>
      </c>
      <c r="H56" s="18">
        <v>0</v>
      </c>
      <c r="I56" s="18">
        <v>0</v>
      </c>
      <c r="J56" s="18">
        <v>0</v>
      </c>
      <c r="K56" s="18">
        <v>42.883263999999997</v>
      </c>
      <c r="L56" s="18">
        <v>35.672040000000003</v>
      </c>
      <c r="M56" s="18">
        <v>0</v>
      </c>
      <c r="N56" s="18">
        <v>0</v>
      </c>
      <c r="O56" s="18">
        <v>0</v>
      </c>
      <c r="P56" s="18">
        <v>173.91</v>
      </c>
      <c r="Q56" s="18">
        <v>0</v>
      </c>
      <c r="R56" s="18">
        <v>0</v>
      </c>
      <c r="S56" s="18">
        <v>0</v>
      </c>
      <c r="T56" s="18">
        <v>0</v>
      </c>
      <c r="U56" s="18">
        <v>0</v>
      </c>
      <c r="V56" s="18">
        <v>43.924731000000001</v>
      </c>
      <c r="W56" s="18">
        <v>0</v>
      </c>
      <c r="X56" s="18">
        <v>0</v>
      </c>
      <c r="Y56" s="18">
        <v>0</v>
      </c>
      <c r="Z56" s="18">
        <v>0</v>
      </c>
      <c r="AA56" s="18">
        <v>1.9456249999999999</v>
      </c>
      <c r="AB56" s="18">
        <v>0.84701899999999997</v>
      </c>
      <c r="AC56" s="18">
        <v>0</v>
      </c>
      <c r="AD56" s="18">
        <v>85.325485999999998</v>
      </c>
      <c r="AE56" s="18">
        <v>0</v>
      </c>
      <c r="AF56" s="18">
        <v>1499.348324</v>
      </c>
      <c r="AG56" s="7">
        <v>1900.731301</v>
      </c>
    </row>
    <row r="57" spans="1:33" x14ac:dyDescent="0.25">
      <c r="A57" s="5" t="s">
        <v>193</v>
      </c>
      <c r="B57" s="18">
        <v>0</v>
      </c>
      <c r="C57" s="18">
        <v>0</v>
      </c>
      <c r="D57" s="18">
        <v>0</v>
      </c>
      <c r="E57" s="18">
        <v>0</v>
      </c>
      <c r="F57" s="18">
        <v>0</v>
      </c>
      <c r="G57" s="18">
        <v>0</v>
      </c>
      <c r="H57" s="18">
        <v>0</v>
      </c>
      <c r="I57" s="18">
        <v>0</v>
      </c>
      <c r="J57" s="18">
        <v>0</v>
      </c>
      <c r="K57" s="18">
        <v>2.5563600000000002</v>
      </c>
      <c r="L57" s="18">
        <v>0</v>
      </c>
      <c r="M57" s="18">
        <v>0</v>
      </c>
      <c r="N57" s="18">
        <v>0</v>
      </c>
      <c r="O57" s="18">
        <v>0</v>
      </c>
      <c r="P57" s="18">
        <v>0</v>
      </c>
      <c r="Q57" s="18">
        <v>0</v>
      </c>
      <c r="R57" s="18">
        <v>0</v>
      </c>
      <c r="S57" s="18">
        <v>0</v>
      </c>
      <c r="T57" s="18">
        <v>15</v>
      </c>
      <c r="U57" s="18">
        <v>0</v>
      </c>
      <c r="V57" s="18">
        <v>3.8151099999999998</v>
      </c>
      <c r="W57" s="18">
        <v>0</v>
      </c>
      <c r="X57" s="18">
        <v>0</v>
      </c>
      <c r="Y57" s="18">
        <v>0</v>
      </c>
      <c r="Z57" s="18">
        <v>0</v>
      </c>
      <c r="AA57" s="18">
        <v>0</v>
      </c>
      <c r="AB57" s="18">
        <v>0</v>
      </c>
      <c r="AC57" s="18">
        <v>0</v>
      </c>
      <c r="AD57" s="18">
        <v>256.67119400000001</v>
      </c>
      <c r="AE57" s="18">
        <v>0</v>
      </c>
      <c r="AF57" s="18">
        <v>49.540705000000003</v>
      </c>
      <c r="AG57" s="7">
        <v>327.583369</v>
      </c>
    </row>
    <row r="58" spans="1:33" x14ac:dyDescent="0.25">
      <c r="A58" s="5" t="s">
        <v>194</v>
      </c>
      <c r="B58" s="18">
        <v>0</v>
      </c>
      <c r="C58" s="18">
        <v>0</v>
      </c>
      <c r="D58" s="18">
        <v>34.506236999999999</v>
      </c>
      <c r="E58" s="18">
        <v>0</v>
      </c>
      <c r="F58" s="18">
        <v>0</v>
      </c>
      <c r="G58" s="18">
        <v>0</v>
      </c>
      <c r="H58" s="18">
        <v>0</v>
      </c>
      <c r="I58" s="18">
        <v>0</v>
      </c>
      <c r="J58" s="18">
        <v>0</v>
      </c>
      <c r="K58" s="18">
        <v>23.078448000000002</v>
      </c>
      <c r="L58" s="18">
        <v>2001.299992</v>
      </c>
      <c r="M58" s="18">
        <v>0</v>
      </c>
      <c r="N58" s="18">
        <v>0</v>
      </c>
      <c r="O58" s="18">
        <v>0</v>
      </c>
      <c r="P58" s="18">
        <v>0</v>
      </c>
      <c r="Q58" s="18">
        <v>0</v>
      </c>
      <c r="R58" s="18">
        <v>23.460894</v>
      </c>
      <c r="S58" s="18">
        <v>0</v>
      </c>
      <c r="T58" s="18">
        <v>0</v>
      </c>
      <c r="U58" s="18">
        <v>0</v>
      </c>
      <c r="V58" s="18">
        <v>678.72067400000003</v>
      </c>
      <c r="W58" s="18">
        <v>0</v>
      </c>
      <c r="X58" s="18">
        <v>0</v>
      </c>
      <c r="Y58" s="18">
        <v>0</v>
      </c>
      <c r="Z58" s="18">
        <v>0</v>
      </c>
      <c r="AA58" s="18">
        <v>0</v>
      </c>
      <c r="AB58" s="18">
        <v>2.431098</v>
      </c>
      <c r="AC58" s="18">
        <v>120.215189</v>
      </c>
      <c r="AD58" s="18">
        <v>1702.9628499999999</v>
      </c>
      <c r="AE58" s="18">
        <v>76.796194999999997</v>
      </c>
      <c r="AF58" s="18">
        <v>2339.6244799999999</v>
      </c>
      <c r="AG58" s="7">
        <v>7003.0960569999997</v>
      </c>
    </row>
    <row r="59" spans="1:33" x14ac:dyDescent="0.25">
      <c r="A59" s="5" t="s">
        <v>195</v>
      </c>
      <c r="B59" s="18">
        <v>0</v>
      </c>
      <c r="C59" s="18">
        <v>0</v>
      </c>
      <c r="D59" s="18">
        <v>0</v>
      </c>
      <c r="E59" s="18">
        <v>0</v>
      </c>
      <c r="F59" s="18">
        <v>0</v>
      </c>
      <c r="G59" s="18">
        <v>0</v>
      </c>
      <c r="H59" s="18">
        <v>0</v>
      </c>
      <c r="I59" s="18">
        <v>0</v>
      </c>
      <c r="J59" s="18">
        <v>0</v>
      </c>
      <c r="K59" s="18">
        <v>4.8715830000000002</v>
      </c>
      <c r="L59" s="18">
        <v>1165.195768</v>
      </c>
      <c r="M59" s="18">
        <v>0</v>
      </c>
      <c r="N59" s="18">
        <v>0</v>
      </c>
      <c r="O59" s="18">
        <v>0</v>
      </c>
      <c r="P59" s="18">
        <v>248.49821499999999</v>
      </c>
      <c r="Q59" s="18">
        <v>0</v>
      </c>
      <c r="R59" s="18">
        <v>0</v>
      </c>
      <c r="S59" s="18">
        <v>0</v>
      </c>
      <c r="T59" s="18">
        <v>0</v>
      </c>
      <c r="U59" s="18">
        <v>0</v>
      </c>
      <c r="V59" s="18">
        <v>65.135744000000003</v>
      </c>
      <c r="W59" s="18">
        <v>0</v>
      </c>
      <c r="X59" s="18">
        <v>0</v>
      </c>
      <c r="Y59" s="18">
        <v>0</v>
      </c>
      <c r="Z59" s="18">
        <v>0</v>
      </c>
      <c r="AA59" s="18">
        <v>0</v>
      </c>
      <c r="AB59" s="18">
        <v>2.3952810000000002</v>
      </c>
      <c r="AC59" s="18">
        <v>0</v>
      </c>
      <c r="AD59" s="18">
        <v>2287.8283390000001</v>
      </c>
      <c r="AE59" s="18">
        <v>15.470283999999999</v>
      </c>
      <c r="AF59" s="18">
        <v>3.1561849999999998</v>
      </c>
      <c r="AG59" s="7">
        <v>3792.5513989999999</v>
      </c>
    </row>
    <row r="60" spans="1:33" x14ac:dyDescent="0.25">
      <c r="A60" s="5" t="s">
        <v>196</v>
      </c>
      <c r="B60" s="18">
        <v>0</v>
      </c>
      <c r="C60" s="18">
        <v>866.37761</v>
      </c>
      <c r="D60" s="18">
        <v>0</v>
      </c>
      <c r="E60" s="18">
        <v>0</v>
      </c>
      <c r="F60" s="18">
        <v>0</v>
      </c>
      <c r="G60" s="18">
        <v>0</v>
      </c>
      <c r="H60" s="18">
        <v>377.13348999999999</v>
      </c>
      <c r="I60" s="18">
        <v>0</v>
      </c>
      <c r="J60" s="18">
        <v>0</v>
      </c>
      <c r="K60" s="18">
        <v>331.50738100000001</v>
      </c>
      <c r="L60" s="18">
        <v>713.52771199999995</v>
      </c>
      <c r="M60" s="18">
        <v>0</v>
      </c>
      <c r="N60" s="18">
        <v>0</v>
      </c>
      <c r="O60" s="18">
        <v>0</v>
      </c>
      <c r="P60" s="18">
        <v>28.654464000000001</v>
      </c>
      <c r="Q60" s="18">
        <v>0</v>
      </c>
      <c r="R60" s="18">
        <v>26.375831000000002</v>
      </c>
      <c r="S60" s="18">
        <v>0</v>
      </c>
      <c r="T60" s="18">
        <v>0</v>
      </c>
      <c r="U60" s="18">
        <v>0</v>
      </c>
      <c r="V60" s="18">
        <v>20.766984000000001</v>
      </c>
      <c r="W60" s="18">
        <v>65.621200000000002</v>
      </c>
      <c r="X60" s="18">
        <v>0</v>
      </c>
      <c r="Y60" s="18">
        <v>0</v>
      </c>
      <c r="Z60" s="18">
        <v>0</v>
      </c>
      <c r="AA60" s="18">
        <v>0</v>
      </c>
      <c r="AB60" s="18">
        <v>1.7148540000000001</v>
      </c>
      <c r="AC60" s="18">
        <v>0</v>
      </c>
      <c r="AD60" s="18">
        <v>1996.467588</v>
      </c>
      <c r="AE60" s="18">
        <v>22.062366999999998</v>
      </c>
      <c r="AF60" s="18">
        <v>500.37485099999998</v>
      </c>
      <c r="AG60" s="7">
        <v>4950.5843320000004</v>
      </c>
    </row>
    <row r="61" spans="1:33" x14ac:dyDescent="0.25">
      <c r="A61" s="5" t="s">
        <v>197</v>
      </c>
      <c r="B61" s="18">
        <v>0</v>
      </c>
      <c r="C61" s="18">
        <v>28.961328999999999</v>
      </c>
      <c r="D61" s="18">
        <v>0</v>
      </c>
      <c r="E61" s="18">
        <v>0</v>
      </c>
      <c r="F61" s="18">
        <v>0</v>
      </c>
      <c r="G61" s="18">
        <v>0</v>
      </c>
      <c r="H61" s="18">
        <v>0</v>
      </c>
      <c r="I61" s="18">
        <v>0</v>
      </c>
      <c r="J61" s="18">
        <v>0</v>
      </c>
      <c r="K61" s="18">
        <v>0</v>
      </c>
      <c r="L61" s="18">
        <v>575.00000299999999</v>
      </c>
      <c r="M61" s="18">
        <v>0</v>
      </c>
      <c r="N61" s="18">
        <v>0</v>
      </c>
      <c r="O61" s="18">
        <v>341.97852899999998</v>
      </c>
      <c r="P61" s="18">
        <v>62.663499999999999</v>
      </c>
      <c r="Q61" s="18">
        <v>0</v>
      </c>
      <c r="R61" s="18">
        <v>0</v>
      </c>
      <c r="S61" s="18">
        <v>0</v>
      </c>
      <c r="T61" s="18">
        <v>0</v>
      </c>
      <c r="U61" s="18">
        <v>0</v>
      </c>
      <c r="V61" s="18">
        <v>6.9357749999999996</v>
      </c>
      <c r="W61" s="18">
        <v>0</v>
      </c>
      <c r="X61" s="18">
        <v>116.751391</v>
      </c>
      <c r="Y61" s="18">
        <v>0</v>
      </c>
      <c r="Z61" s="18">
        <v>0</v>
      </c>
      <c r="AA61" s="18">
        <v>0</v>
      </c>
      <c r="AB61" s="18">
        <v>0</v>
      </c>
      <c r="AC61" s="18">
        <v>0</v>
      </c>
      <c r="AD61" s="18">
        <v>1216.5761030000001</v>
      </c>
      <c r="AE61" s="18">
        <v>0</v>
      </c>
      <c r="AF61" s="18">
        <v>111.306167</v>
      </c>
      <c r="AG61" s="7">
        <v>2460.1727970000002</v>
      </c>
    </row>
    <row r="62" spans="1:33" x14ac:dyDescent="0.25">
      <c r="A62" s="5" t="s">
        <v>198</v>
      </c>
      <c r="B62" s="18">
        <v>0</v>
      </c>
      <c r="C62" s="18">
        <v>75.38</v>
      </c>
      <c r="D62" s="18">
        <v>0</v>
      </c>
      <c r="E62" s="18">
        <v>0</v>
      </c>
      <c r="F62" s="18">
        <v>0</v>
      </c>
      <c r="G62" s="18">
        <v>0</v>
      </c>
      <c r="H62" s="18">
        <v>0</v>
      </c>
      <c r="I62" s="18">
        <v>0</v>
      </c>
      <c r="J62" s="18">
        <v>456.85753</v>
      </c>
      <c r="K62" s="18">
        <v>1341.63589</v>
      </c>
      <c r="L62" s="18">
        <v>30</v>
      </c>
      <c r="M62" s="18">
        <v>0</v>
      </c>
      <c r="N62" s="18">
        <v>0</v>
      </c>
      <c r="O62" s="18">
        <v>435.06147900000002</v>
      </c>
      <c r="P62" s="18">
        <v>958.66526799999997</v>
      </c>
      <c r="Q62" s="18">
        <v>0</v>
      </c>
      <c r="R62" s="18">
        <v>0</v>
      </c>
      <c r="S62" s="18">
        <v>0</v>
      </c>
      <c r="T62" s="18">
        <v>0</v>
      </c>
      <c r="U62" s="18">
        <v>0</v>
      </c>
      <c r="V62" s="18">
        <v>1029.7316679999999</v>
      </c>
      <c r="W62" s="18">
        <v>567.15883599999995</v>
      </c>
      <c r="X62" s="18">
        <v>391.26656700000001</v>
      </c>
      <c r="Y62" s="18">
        <v>0</v>
      </c>
      <c r="Z62" s="18">
        <v>0</v>
      </c>
      <c r="AA62" s="18">
        <v>0</v>
      </c>
      <c r="AB62" s="18">
        <v>67.758500999999995</v>
      </c>
      <c r="AC62" s="18">
        <v>856.10495800000001</v>
      </c>
      <c r="AD62" s="18">
        <v>6433.2483570000004</v>
      </c>
      <c r="AE62" s="18">
        <v>896.498738</v>
      </c>
      <c r="AF62" s="18">
        <v>1121.914348</v>
      </c>
      <c r="AG62" s="7">
        <v>14661.282139999999</v>
      </c>
    </row>
    <row r="63" spans="1:33" x14ac:dyDescent="0.25">
      <c r="A63" s="5" t="s">
        <v>199</v>
      </c>
      <c r="B63" s="18">
        <v>0</v>
      </c>
      <c r="C63" s="18">
        <v>0</v>
      </c>
      <c r="D63" s="18">
        <v>0</v>
      </c>
      <c r="E63" s="18">
        <v>0</v>
      </c>
      <c r="F63" s="18">
        <v>0</v>
      </c>
      <c r="G63" s="18">
        <v>0</v>
      </c>
      <c r="H63" s="18">
        <v>1683.1917800000001</v>
      </c>
      <c r="I63" s="18">
        <v>0</v>
      </c>
      <c r="J63" s="18">
        <v>0</v>
      </c>
      <c r="K63" s="18">
        <v>2221.135816</v>
      </c>
      <c r="L63" s="18">
        <v>34.631912999999997</v>
      </c>
      <c r="M63" s="18">
        <v>0</v>
      </c>
      <c r="N63" s="18">
        <v>0</v>
      </c>
      <c r="O63" s="18">
        <v>265</v>
      </c>
      <c r="P63" s="18">
        <v>76.255022999999994</v>
      </c>
      <c r="Q63" s="18">
        <v>0</v>
      </c>
      <c r="R63" s="18">
        <v>0</v>
      </c>
      <c r="S63" s="18">
        <v>0</v>
      </c>
      <c r="T63" s="18">
        <v>0</v>
      </c>
      <c r="U63" s="18">
        <v>0</v>
      </c>
      <c r="V63" s="18">
        <v>14.361288</v>
      </c>
      <c r="W63" s="18">
        <v>140.59069099999999</v>
      </c>
      <c r="X63" s="18">
        <v>0</v>
      </c>
      <c r="Y63" s="18">
        <v>0</v>
      </c>
      <c r="Z63" s="18">
        <v>0</v>
      </c>
      <c r="AA63" s="18">
        <v>950</v>
      </c>
      <c r="AB63" s="18">
        <v>593.55920100000003</v>
      </c>
      <c r="AC63" s="18">
        <v>0</v>
      </c>
      <c r="AD63" s="18">
        <v>4755.1673719999999</v>
      </c>
      <c r="AE63" s="18">
        <v>0</v>
      </c>
      <c r="AF63" s="18">
        <v>1207.2411</v>
      </c>
      <c r="AG63" s="7">
        <v>11941.134184</v>
      </c>
    </row>
    <row r="64" spans="1:33" x14ac:dyDescent="0.25">
      <c r="A64" s="5" t="s">
        <v>200</v>
      </c>
      <c r="B64" s="18">
        <v>193.774958</v>
      </c>
      <c r="C64" s="18">
        <v>596.44747800000005</v>
      </c>
      <c r="D64" s="18">
        <v>0</v>
      </c>
      <c r="E64" s="18">
        <v>0</v>
      </c>
      <c r="F64" s="18">
        <v>0</v>
      </c>
      <c r="G64" s="18">
        <v>13.400480999999999</v>
      </c>
      <c r="H64" s="18">
        <v>0</v>
      </c>
      <c r="I64" s="18">
        <v>0</v>
      </c>
      <c r="J64" s="18">
        <v>66.273336999999998</v>
      </c>
      <c r="K64" s="18">
        <v>2881.8636940000001</v>
      </c>
      <c r="L64" s="18">
        <v>911.202719</v>
      </c>
      <c r="M64" s="18">
        <v>1.554217</v>
      </c>
      <c r="N64" s="18">
        <v>0</v>
      </c>
      <c r="O64" s="18">
        <v>218.811635</v>
      </c>
      <c r="P64" s="18">
        <v>2363.3186150000001</v>
      </c>
      <c r="Q64" s="18">
        <v>0</v>
      </c>
      <c r="R64" s="18">
        <v>0</v>
      </c>
      <c r="S64" s="18">
        <v>0</v>
      </c>
      <c r="T64" s="18">
        <v>0</v>
      </c>
      <c r="U64" s="18">
        <v>1418.8914870000001</v>
      </c>
      <c r="V64" s="18">
        <v>160.14604800000001</v>
      </c>
      <c r="W64" s="18">
        <v>0</v>
      </c>
      <c r="X64" s="18">
        <v>443.92460899999998</v>
      </c>
      <c r="Y64" s="18">
        <v>0</v>
      </c>
      <c r="Z64" s="18">
        <v>0</v>
      </c>
      <c r="AA64" s="18">
        <v>2912.3092929999998</v>
      </c>
      <c r="AB64" s="18">
        <v>1212.941724</v>
      </c>
      <c r="AC64" s="18">
        <v>1159.263348</v>
      </c>
      <c r="AD64" s="18">
        <v>9190.9537130000008</v>
      </c>
      <c r="AE64" s="18">
        <v>155.61764500000001</v>
      </c>
      <c r="AF64" s="18">
        <v>788.15353800000003</v>
      </c>
      <c r="AG64" s="7">
        <v>24688.848538999999</v>
      </c>
    </row>
    <row r="65" spans="1:33" x14ac:dyDescent="0.25">
      <c r="A65" s="5" t="s">
        <v>201</v>
      </c>
      <c r="B65" s="18">
        <v>0</v>
      </c>
      <c r="C65" s="18">
        <v>0</v>
      </c>
      <c r="D65" s="18">
        <v>0</v>
      </c>
      <c r="E65" s="18">
        <v>0</v>
      </c>
      <c r="F65" s="18">
        <v>0</v>
      </c>
      <c r="G65" s="18">
        <v>0</v>
      </c>
      <c r="H65" s="18">
        <v>0</v>
      </c>
      <c r="I65" s="18">
        <v>0</v>
      </c>
      <c r="J65" s="18">
        <v>0</v>
      </c>
      <c r="K65" s="18">
        <v>44.523448999999999</v>
      </c>
      <c r="L65" s="18">
        <v>526.23879499999998</v>
      </c>
      <c r="M65" s="18">
        <v>35.133899999999997</v>
      </c>
      <c r="N65" s="18">
        <v>0</v>
      </c>
      <c r="O65" s="18">
        <v>0</v>
      </c>
      <c r="P65" s="18">
        <v>67.919098000000005</v>
      </c>
      <c r="Q65" s="18">
        <v>0</v>
      </c>
      <c r="R65" s="18">
        <v>0</v>
      </c>
      <c r="S65" s="18">
        <v>0</v>
      </c>
      <c r="T65" s="18">
        <v>0</v>
      </c>
      <c r="U65" s="18">
        <v>1812.7741599999999</v>
      </c>
      <c r="V65" s="18">
        <v>86.031406000000004</v>
      </c>
      <c r="W65" s="18">
        <v>0</v>
      </c>
      <c r="X65" s="18">
        <v>0</v>
      </c>
      <c r="Y65" s="18">
        <v>0</v>
      </c>
      <c r="Z65" s="18">
        <v>0</v>
      </c>
      <c r="AA65" s="18">
        <v>877.72498700000006</v>
      </c>
      <c r="AB65" s="18">
        <v>279.78302200000002</v>
      </c>
      <c r="AC65" s="18">
        <v>14.153434000000001</v>
      </c>
      <c r="AD65" s="18">
        <v>1962.615902</v>
      </c>
      <c r="AE65" s="18">
        <v>11.138427</v>
      </c>
      <c r="AF65" s="18">
        <v>66.982422999999997</v>
      </c>
      <c r="AG65" s="7">
        <v>5785.0190030000003</v>
      </c>
    </row>
    <row r="66" spans="1:33" x14ac:dyDescent="0.25">
      <c r="A66" s="5" t="s">
        <v>202</v>
      </c>
      <c r="B66" s="18">
        <v>0</v>
      </c>
      <c r="C66" s="18">
        <v>0</v>
      </c>
      <c r="D66" s="18">
        <v>0</v>
      </c>
      <c r="E66" s="18">
        <v>12.237826999999999</v>
      </c>
      <c r="F66" s="18">
        <v>0</v>
      </c>
      <c r="G66" s="18">
        <v>0</v>
      </c>
      <c r="H66" s="18">
        <v>0</v>
      </c>
      <c r="I66" s="18">
        <v>0</v>
      </c>
      <c r="J66" s="18">
        <v>15.319623</v>
      </c>
      <c r="K66" s="18">
        <v>2.5920000000000001</v>
      </c>
      <c r="L66" s="18">
        <v>2232.4389099999999</v>
      </c>
      <c r="M66" s="18">
        <v>0</v>
      </c>
      <c r="N66" s="18">
        <v>2.6579549999999998</v>
      </c>
      <c r="O66" s="18">
        <v>0</v>
      </c>
      <c r="P66" s="18">
        <v>313.375</v>
      </c>
      <c r="Q66" s="18">
        <v>0</v>
      </c>
      <c r="R66" s="18">
        <v>0</v>
      </c>
      <c r="S66" s="18">
        <v>0</v>
      </c>
      <c r="T66" s="18">
        <v>0</v>
      </c>
      <c r="U66" s="18">
        <v>0</v>
      </c>
      <c r="V66" s="18">
        <v>37.191619000000003</v>
      </c>
      <c r="W66" s="18">
        <v>0</v>
      </c>
      <c r="X66" s="18">
        <v>0</v>
      </c>
      <c r="Y66" s="18">
        <v>0</v>
      </c>
      <c r="Z66" s="18">
        <v>0</v>
      </c>
      <c r="AA66" s="18">
        <v>5.8412639999999998</v>
      </c>
      <c r="AB66" s="18">
        <v>926.54225699999995</v>
      </c>
      <c r="AC66" s="18">
        <v>88.060655999999994</v>
      </c>
      <c r="AD66" s="18">
        <v>1620.5478149999999</v>
      </c>
      <c r="AE66" s="18">
        <v>2177.4587110000002</v>
      </c>
      <c r="AF66" s="18">
        <v>18.215488000000001</v>
      </c>
      <c r="AG66" s="7">
        <v>7452.4791249999998</v>
      </c>
    </row>
    <row r="67" spans="1:33" x14ac:dyDescent="0.25">
      <c r="A67" s="5" t="s">
        <v>203</v>
      </c>
      <c r="B67" s="18">
        <v>0</v>
      </c>
      <c r="C67" s="18">
        <v>37.03</v>
      </c>
      <c r="D67" s="18">
        <v>0</v>
      </c>
      <c r="E67" s="18">
        <v>26.404169</v>
      </c>
      <c r="F67" s="18">
        <v>4.2881030000000004</v>
      </c>
      <c r="G67" s="18">
        <v>0</v>
      </c>
      <c r="H67" s="18">
        <v>192.843009</v>
      </c>
      <c r="I67" s="18">
        <v>0</v>
      </c>
      <c r="J67" s="18">
        <v>653.66319799999997</v>
      </c>
      <c r="K67" s="18">
        <v>1016.975472</v>
      </c>
      <c r="L67" s="18">
        <v>510.22500000000002</v>
      </c>
      <c r="M67" s="18">
        <v>0</v>
      </c>
      <c r="N67" s="18">
        <v>419.123717</v>
      </c>
      <c r="O67" s="18">
        <v>302.07166999999998</v>
      </c>
      <c r="P67" s="18">
        <v>522.81452400000001</v>
      </c>
      <c r="Q67" s="18">
        <v>155.55991599999999</v>
      </c>
      <c r="R67" s="18">
        <v>0</v>
      </c>
      <c r="S67" s="18">
        <v>0</v>
      </c>
      <c r="T67" s="18">
        <v>0</v>
      </c>
      <c r="U67" s="18">
        <v>1826.2691400000001</v>
      </c>
      <c r="V67" s="18">
        <v>12.050715</v>
      </c>
      <c r="W67" s="18">
        <v>0</v>
      </c>
      <c r="X67" s="18">
        <v>0</v>
      </c>
      <c r="Y67" s="18">
        <v>0</v>
      </c>
      <c r="Z67" s="18">
        <v>0</v>
      </c>
      <c r="AA67" s="18">
        <v>4708.7117079999998</v>
      </c>
      <c r="AB67" s="18">
        <v>620.99323400000003</v>
      </c>
      <c r="AC67" s="18">
        <v>2147.8660639999998</v>
      </c>
      <c r="AD67" s="18">
        <v>4683.1836450000001</v>
      </c>
      <c r="AE67" s="18">
        <v>0</v>
      </c>
      <c r="AF67" s="18">
        <v>228.8116</v>
      </c>
      <c r="AG67" s="7">
        <v>18068.884883999999</v>
      </c>
    </row>
    <row r="68" spans="1:33" x14ac:dyDescent="0.25">
      <c r="A68" s="5" t="s">
        <v>204</v>
      </c>
      <c r="B68" s="18">
        <v>0</v>
      </c>
      <c r="C68" s="18">
        <v>303.89201300000002</v>
      </c>
      <c r="D68" s="18">
        <v>0</v>
      </c>
      <c r="E68" s="18">
        <v>0</v>
      </c>
      <c r="F68" s="18">
        <v>0</v>
      </c>
      <c r="G68" s="18">
        <v>0</v>
      </c>
      <c r="H68" s="18">
        <v>2.2670129999999999</v>
      </c>
      <c r="I68" s="18">
        <v>0</v>
      </c>
      <c r="J68" s="18">
        <v>143.76690500000001</v>
      </c>
      <c r="K68" s="18">
        <v>2127.1659129999998</v>
      </c>
      <c r="L68" s="18">
        <v>928.54275600000005</v>
      </c>
      <c r="M68" s="18">
        <v>0</v>
      </c>
      <c r="N68" s="18">
        <v>0</v>
      </c>
      <c r="O68" s="18">
        <v>531.71000200000003</v>
      </c>
      <c r="P68" s="18">
        <v>1242.885796</v>
      </c>
      <c r="Q68" s="18">
        <v>0</v>
      </c>
      <c r="R68" s="18">
        <v>0</v>
      </c>
      <c r="S68" s="18">
        <v>0</v>
      </c>
      <c r="T68" s="18">
        <v>0</v>
      </c>
      <c r="U68" s="18">
        <v>0</v>
      </c>
      <c r="V68" s="18">
        <v>188.63449900000001</v>
      </c>
      <c r="W68" s="18">
        <v>0</v>
      </c>
      <c r="X68" s="18">
        <v>0</v>
      </c>
      <c r="Y68" s="18">
        <v>0</v>
      </c>
      <c r="Z68" s="18">
        <v>0</v>
      </c>
      <c r="AA68" s="18">
        <v>3726.596775</v>
      </c>
      <c r="AB68" s="18">
        <v>2275.1795849999999</v>
      </c>
      <c r="AC68" s="18">
        <v>0</v>
      </c>
      <c r="AD68" s="18">
        <v>3189.6983230000001</v>
      </c>
      <c r="AE68" s="18">
        <v>265.348095</v>
      </c>
      <c r="AF68" s="18">
        <v>972.28583200000003</v>
      </c>
      <c r="AG68" s="7">
        <v>15897.973507000001</v>
      </c>
    </row>
    <row r="69" spans="1:33" x14ac:dyDescent="0.25">
      <c r="A69" s="5" t="s">
        <v>261</v>
      </c>
      <c r="B69" s="18">
        <v>0</v>
      </c>
      <c r="C69" s="18">
        <v>0</v>
      </c>
      <c r="D69" s="18">
        <v>0</v>
      </c>
      <c r="E69" s="18">
        <v>0</v>
      </c>
      <c r="F69" s="18">
        <v>0</v>
      </c>
      <c r="G69" s="18">
        <v>0</v>
      </c>
      <c r="H69" s="18">
        <v>0</v>
      </c>
      <c r="I69" s="18">
        <v>0</v>
      </c>
      <c r="J69" s="18">
        <v>25.5</v>
      </c>
      <c r="K69" s="18">
        <v>32.111418</v>
      </c>
      <c r="L69" s="18">
        <v>2634.576364</v>
      </c>
      <c r="M69" s="18">
        <v>0</v>
      </c>
      <c r="N69" s="18">
        <v>0</v>
      </c>
      <c r="O69" s="18">
        <v>0</v>
      </c>
      <c r="P69" s="18">
        <v>614.632024</v>
      </c>
      <c r="Q69" s="18">
        <v>0</v>
      </c>
      <c r="R69" s="18">
        <v>0</v>
      </c>
      <c r="S69" s="18">
        <v>0</v>
      </c>
      <c r="T69" s="18">
        <v>0</v>
      </c>
      <c r="U69" s="18">
        <v>634.07855199999995</v>
      </c>
      <c r="V69" s="18">
        <v>42.794708999999997</v>
      </c>
      <c r="W69" s="18">
        <v>0</v>
      </c>
      <c r="X69" s="18">
        <v>0</v>
      </c>
      <c r="Y69" s="18">
        <v>0</v>
      </c>
      <c r="Z69" s="18">
        <v>0</v>
      </c>
      <c r="AA69" s="18">
        <v>14.055642000000001</v>
      </c>
      <c r="AB69" s="18">
        <v>26.570226999999999</v>
      </c>
      <c r="AC69" s="18">
        <v>0</v>
      </c>
      <c r="AD69" s="18">
        <v>779.25741900000003</v>
      </c>
      <c r="AE69" s="18">
        <v>0</v>
      </c>
      <c r="AF69" s="18">
        <v>2.3768050000000001</v>
      </c>
      <c r="AG69" s="7">
        <v>4805.95316</v>
      </c>
    </row>
    <row r="70" spans="1:33" x14ac:dyDescent="0.25">
      <c r="A70" s="5" t="s">
        <v>276</v>
      </c>
      <c r="B70" s="18">
        <v>0</v>
      </c>
      <c r="C70" s="18">
        <v>87.836650000000006</v>
      </c>
      <c r="D70" s="18">
        <v>5.8283699999999996</v>
      </c>
      <c r="E70" s="18">
        <v>0</v>
      </c>
      <c r="F70" s="18">
        <v>0</v>
      </c>
      <c r="G70" s="18">
        <v>28.302253</v>
      </c>
      <c r="H70" s="18">
        <v>27.678652</v>
      </c>
      <c r="I70" s="18">
        <v>0</v>
      </c>
      <c r="J70" s="18">
        <v>77.090857999999997</v>
      </c>
      <c r="K70" s="18">
        <v>1989.4850220000001</v>
      </c>
      <c r="L70" s="18">
        <v>3018.6053139999999</v>
      </c>
      <c r="M70" s="18">
        <v>0</v>
      </c>
      <c r="N70" s="18">
        <v>0</v>
      </c>
      <c r="O70" s="18">
        <v>184.43021899999999</v>
      </c>
      <c r="P70" s="18">
        <v>3260.113582</v>
      </c>
      <c r="Q70" s="18">
        <v>0</v>
      </c>
      <c r="R70" s="18">
        <v>0</v>
      </c>
      <c r="S70" s="18">
        <v>0</v>
      </c>
      <c r="T70" s="18">
        <v>0</v>
      </c>
      <c r="U70" s="18">
        <v>4328.8950400000003</v>
      </c>
      <c r="V70" s="18">
        <v>60.120480999999998</v>
      </c>
      <c r="W70" s="18">
        <v>0</v>
      </c>
      <c r="X70" s="18">
        <v>0</v>
      </c>
      <c r="Y70" s="18">
        <v>0</v>
      </c>
      <c r="Z70" s="18">
        <v>0</v>
      </c>
      <c r="AA70" s="18">
        <v>9.4216130000000007</v>
      </c>
      <c r="AB70" s="18">
        <v>1983.8700060000001</v>
      </c>
      <c r="AC70" s="18">
        <v>0</v>
      </c>
      <c r="AD70" s="18">
        <v>6535.555171</v>
      </c>
      <c r="AE70" s="18">
        <v>0</v>
      </c>
      <c r="AF70" s="18">
        <v>107.648055</v>
      </c>
      <c r="AG70" s="7">
        <v>21704.881286</v>
      </c>
    </row>
    <row r="71" spans="1:33" x14ac:dyDescent="0.25">
      <c r="A71" s="5" t="s">
        <v>291</v>
      </c>
      <c r="B71" s="18">
        <v>0</v>
      </c>
      <c r="C71" s="18">
        <v>0</v>
      </c>
      <c r="D71" s="18">
        <v>0</v>
      </c>
      <c r="E71" s="18">
        <v>0</v>
      </c>
      <c r="F71" s="18">
        <v>0</v>
      </c>
      <c r="G71" s="18">
        <v>0</v>
      </c>
      <c r="H71" s="18">
        <v>480.483791</v>
      </c>
      <c r="I71" s="18">
        <v>0</v>
      </c>
      <c r="J71" s="18">
        <v>16.798400000000001</v>
      </c>
      <c r="K71" s="18">
        <v>2.5329980000000001</v>
      </c>
      <c r="L71" s="18">
        <v>288.409986</v>
      </c>
      <c r="M71" s="18">
        <v>0</v>
      </c>
      <c r="N71" s="18">
        <v>0</v>
      </c>
      <c r="O71" s="18">
        <v>0</v>
      </c>
      <c r="P71" s="18">
        <v>28.300799999999999</v>
      </c>
      <c r="Q71" s="18">
        <v>0</v>
      </c>
      <c r="R71" s="18">
        <v>0</v>
      </c>
      <c r="S71" s="18">
        <v>0</v>
      </c>
      <c r="T71" s="18">
        <v>102.980491</v>
      </c>
      <c r="U71" s="18">
        <v>0</v>
      </c>
      <c r="V71" s="18">
        <v>17.540239</v>
      </c>
      <c r="W71" s="18">
        <v>0</v>
      </c>
      <c r="X71" s="18">
        <v>0</v>
      </c>
      <c r="Y71" s="18">
        <v>0</v>
      </c>
      <c r="Z71" s="18">
        <v>0</v>
      </c>
      <c r="AA71" s="18">
        <v>3.049995</v>
      </c>
      <c r="AB71" s="18">
        <v>263.50304599999998</v>
      </c>
      <c r="AC71" s="18">
        <v>0</v>
      </c>
      <c r="AD71" s="18">
        <v>2453.624961</v>
      </c>
      <c r="AE71" s="18">
        <v>12.687135</v>
      </c>
      <c r="AF71" s="18">
        <v>7.1361600000000003</v>
      </c>
      <c r="AG71" s="7">
        <v>3677.048002</v>
      </c>
    </row>
    <row r="72" spans="1:33" x14ac:dyDescent="0.25">
      <c r="A72" s="5" t="s">
        <v>293</v>
      </c>
      <c r="B72" s="18">
        <v>0</v>
      </c>
      <c r="C72" s="18">
        <v>23.45</v>
      </c>
      <c r="D72" s="18">
        <v>0</v>
      </c>
      <c r="E72" s="18">
        <v>0</v>
      </c>
      <c r="F72" s="18">
        <v>0</v>
      </c>
      <c r="G72" s="18">
        <v>738.85055</v>
      </c>
      <c r="H72" s="18">
        <v>2685.0638039999999</v>
      </c>
      <c r="I72" s="18">
        <v>43.617944000000001</v>
      </c>
      <c r="J72" s="18">
        <v>246.784333</v>
      </c>
      <c r="K72" s="18">
        <v>703.49364800000001</v>
      </c>
      <c r="L72" s="18">
        <v>0</v>
      </c>
      <c r="M72" s="18">
        <v>0</v>
      </c>
      <c r="N72" s="18">
        <v>0</v>
      </c>
      <c r="O72" s="18">
        <v>0</v>
      </c>
      <c r="P72" s="18">
        <v>477.25858199999999</v>
      </c>
      <c r="Q72" s="18">
        <v>0</v>
      </c>
      <c r="R72" s="18">
        <v>0</v>
      </c>
      <c r="S72" s="18">
        <v>15.525</v>
      </c>
      <c r="T72" s="18">
        <v>0</v>
      </c>
      <c r="U72" s="18">
        <v>2442.5309029999999</v>
      </c>
      <c r="V72" s="18">
        <v>92.241193999999993</v>
      </c>
      <c r="W72" s="18">
        <v>0</v>
      </c>
      <c r="X72" s="18">
        <v>0</v>
      </c>
      <c r="Y72" s="18">
        <v>0</v>
      </c>
      <c r="Z72" s="18">
        <v>0</v>
      </c>
      <c r="AA72" s="18">
        <v>1314.2337660000001</v>
      </c>
      <c r="AB72" s="18">
        <v>915.164582</v>
      </c>
      <c r="AC72" s="18">
        <v>754.80949099999998</v>
      </c>
      <c r="AD72" s="18">
        <v>1125.0227110000001</v>
      </c>
      <c r="AE72" s="18">
        <v>0</v>
      </c>
      <c r="AF72" s="18">
        <v>11.337695999999999</v>
      </c>
      <c r="AG72" s="7">
        <v>11589.384204</v>
      </c>
    </row>
    <row r="73" spans="1:33" x14ac:dyDescent="0.25">
      <c r="A73" s="5" t="s">
        <v>295</v>
      </c>
      <c r="B73" s="18">
        <v>0</v>
      </c>
      <c r="C73" s="18">
        <v>0</v>
      </c>
      <c r="D73" s="18">
        <v>0</v>
      </c>
      <c r="E73" s="18">
        <v>0</v>
      </c>
      <c r="F73" s="18">
        <v>0</v>
      </c>
      <c r="G73" s="18">
        <v>0</v>
      </c>
      <c r="H73" s="18">
        <v>2112.8461040000002</v>
      </c>
      <c r="I73" s="18">
        <v>0</v>
      </c>
      <c r="J73" s="18">
        <v>0</v>
      </c>
      <c r="K73" s="18">
        <v>80.088002000000003</v>
      </c>
      <c r="L73" s="18">
        <v>82.885469000000001</v>
      </c>
      <c r="M73" s="18">
        <v>0</v>
      </c>
      <c r="N73" s="18">
        <v>0</v>
      </c>
      <c r="O73" s="18">
        <v>0</v>
      </c>
      <c r="P73" s="18">
        <v>853.83311500000002</v>
      </c>
      <c r="Q73" s="18">
        <v>0</v>
      </c>
      <c r="R73" s="18">
        <v>0</v>
      </c>
      <c r="S73" s="18">
        <v>0</v>
      </c>
      <c r="T73" s="18">
        <v>0</v>
      </c>
      <c r="U73" s="18">
        <v>377.51730800000001</v>
      </c>
      <c r="V73" s="18">
        <v>58.245570000000001</v>
      </c>
      <c r="W73" s="18">
        <v>0</v>
      </c>
      <c r="X73" s="18">
        <v>0</v>
      </c>
      <c r="Y73" s="18">
        <v>0</v>
      </c>
      <c r="Z73" s="18">
        <v>0</v>
      </c>
      <c r="AA73" s="18">
        <v>7.3063310000000001</v>
      </c>
      <c r="AB73" s="18">
        <v>102.169374</v>
      </c>
      <c r="AC73" s="18">
        <v>0</v>
      </c>
      <c r="AD73" s="18">
        <v>272.838776</v>
      </c>
      <c r="AE73" s="18">
        <v>0</v>
      </c>
      <c r="AF73" s="18">
        <v>71.854236</v>
      </c>
      <c r="AG73" s="7">
        <v>4019.5842849999999</v>
      </c>
    </row>
    <row r="74" spans="1:33" x14ac:dyDescent="0.25">
      <c r="A74" s="5" t="s">
        <v>298</v>
      </c>
      <c r="B74" s="18">
        <v>44.824319000000003</v>
      </c>
      <c r="C74" s="18">
        <v>0</v>
      </c>
      <c r="D74" s="18">
        <v>0</v>
      </c>
      <c r="E74" s="18">
        <v>0</v>
      </c>
      <c r="F74" s="18">
        <v>0</v>
      </c>
      <c r="G74" s="18">
        <v>0</v>
      </c>
      <c r="H74" s="18">
        <v>14.328480000000001</v>
      </c>
      <c r="I74" s="18">
        <v>0</v>
      </c>
      <c r="J74" s="18">
        <v>429.08778799999999</v>
      </c>
      <c r="K74" s="18">
        <v>61.273775000000001</v>
      </c>
      <c r="L74" s="18">
        <v>4641.4913399999996</v>
      </c>
      <c r="M74" s="18">
        <v>0</v>
      </c>
      <c r="N74" s="18">
        <v>8.5516839999999998</v>
      </c>
      <c r="O74" s="18">
        <v>0</v>
      </c>
      <c r="P74" s="18">
        <v>103.400012</v>
      </c>
      <c r="Q74" s="18">
        <v>0</v>
      </c>
      <c r="R74" s="18">
        <v>0</v>
      </c>
      <c r="S74" s="18">
        <v>0</v>
      </c>
      <c r="T74" s="18">
        <v>0</v>
      </c>
      <c r="U74" s="18">
        <v>114.89651600000001</v>
      </c>
      <c r="V74" s="18">
        <v>89.540088999999995</v>
      </c>
      <c r="W74" s="18">
        <v>0</v>
      </c>
      <c r="X74" s="18">
        <v>50.823084000000001</v>
      </c>
      <c r="Y74" s="18">
        <v>0</v>
      </c>
      <c r="Z74" s="18">
        <v>0</v>
      </c>
      <c r="AA74" s="18">
        <v>2.4300000000000002</v>
      </c>
      <c r="AB74" s="18">
        <v>1077.9398980000001</v>
      </c>
      <c r="AC74" s="18">
        <v>115.103657</v>
      </c>
      <c r="AD74" s="18">
        <v>2996.2933979999998</v>
      </c>
      <c r="AE74" s="18">
        <v>0</v>
      </c>
      <c r="AF74" s="18">
        <v>1.775312</v>
      </c>
      <c r="AG74" s="7">
        <v>9751.7593519999991</v>
      </c>
    </row>
    <row r="75" spans="1:33" x14ac:dyDescent="0.25">
      <c r="A75" s="5" t="s">
        <v>301</v>
      </c>
      <c r="B75" s="18">
        <v>0</v>
      </c>
      <c r="C75" s="18">
        <v>0</v>
      </c>
      <c r="D75" s="18">
        <v>0</v>
      </c>
      <c r="E75" s="18">
        <v>0</v>
      </c>
      <c r="F75" s="18">
        <v>0</v>
      </c>
      <c r="G75" s="18">
        <v>0</v>
      </c>
      <c r="H75" s="18">
        <v>0</v>
      </c>
      <c r="I75" s="18">
        <v>0</v>
      </c>
      <c r="J75" s="18">
        <v>39.498486999999997</v>
      </c>
      <c r="K75" s="18">
        <v>80.078446</v>
      </c>
      <c r="L75" s="18">
        <v>271.27499999999998</v>
      </c>
      <c r="M75" s="18">
        <v>0</v>
      </c>
      <c r="N75" s="18">
        <v>0</v>
      </c>
      <c r="O75" s="18">
        <v>0</v>
      </c>
      <c r="P75" s="18">
        <v>220.740689</v>
      </c>
      <c r="Q75" s="18">
        <v>0</v>
      </c>
      <c r="R75" s="18">
        <v>0</v>
      </c>
      <c r="S75" s="18">
        <v>0</v>
      </c>
      <c r="T75" s="18">
        <v>0</v>
      </c>
      <c r="U75" s="18">
        <v>109.137457</v>
      </c>
      <c r="V75" s="18">
        <v>109.546159</v>
      </c>
      <c r="W75" s="18">
        <v>0</v>
      </c>
      <c r="X75" s="18">
        <v>0</v>
      </c>
      <c r="Y75" s="18">
        <v>0</v>
      </c>
      <c r="Z75" s="18">
        <v>0</v>
      </c>
      <c r="AA75" s="18">
        <v>1600.3956330000001</v>
      </c>
      <c r="AB75" s="18">
        <v>441.87362899999999</v>
      </c>
      <c r="AC75" s="18">
        <v>0</v>
      </c>
      <c r="AD75" s="18">
        <v>2044.4313890000001</v>
      </c>
      <c r="AE75" s="18">
        <v>84.167946000000001</v>
      </c>
      <c r="AF75" s="18">
        <v>1.076648</v>
      </c>
      <c r="AG75" s="7">
        <v>5002.2214830000003</v>
      </c>
    </row>
    <row r="76" spans="1:33" x14ac:dyDescent="0.25">
      <c r="A76" s="5" t="s">
        <v>303</v>
      </c>
      <c r="B76" s="18">
        <v>0</v>
      </c>
      <c r="C76" s="18">
        <v>203.59687700000001</v>
      </c>
      <c r="D76" s="18">
        <v>0</v>
      </c>
      <c r="E76" s="18">
        <v>0</v>
      </c>
      <c r="F76" s="18">
        <v>0</v>
      </c>
      <c r="G76" s="18">
        <v>0</v>
      </c>
      <c r="H76" s="18">
        <v>14.483981999999999</v>
      </c>
      <c r="I76" s="18">
        <v>0</v>
      </c>
      <c r="J76" s="18">
        <v>218.93552</v>
      </c>
      <c r="K76" s="18">
        <v>1281.9292600000001</v>
      </c>
      <c r="L76" s="18">
        <v>1604.5163359999999</v>
      </c>
      <c r="M76" s="18">
        <v>0</v>
      </c>
      <c r="N76" s="18">
        <v>74.791285999999999</v>
      </c>
      <c r="O76" s="18">
        <v>0</v>
      </c>
      <c r="P76" s="18">
        <v>470.07175000000001</v>
      </c>
      <c r="Q76" s="18">
        <v>0</v>
      </c>
      <c r="R76" s="18">
        <v>3</v>
      </c>
      <c r="S76" s="18">
        <v>0</v>
      </c>
      <c r="T76" s="18">
        <v>0</v>
      </c>
      <c r="U76" s="18">
        <v>648.29295000000002</v>
      </c>
      <c r="V76" s="18">
        <v>409.480254</v>
      </c>
      <c r="W76" s="18">
        <v>0</v>
      </c>
      <c r="X76" s="18">
        <v>192.37660199999999</v>
      </c>
      <c r="Y76" s="18">
        <v>0</v>
      </c>
      <c r="Z76" s="18">
        <v>0</v>
      </c>
      <c r="AA76" s="18">
        <v>1665.6031049999999</v>
      </c>
      <c r="AB76" s="18">
        <v>1445.0280499999999</v>
      </c>
      <c r="AC76" s="18">
        <v>1775.7074809999999</v>
      </c>
      <c r="AD76" s="18">
        <v>1714.883192</v>
      </c>
      <c r="AE76" s="18">
        <v>67.012899000000004</v>
      </c>
      <c r="AF76" s="18">
        <v>605.84471499999995</v>
      </c>
      <c r="AG76" s="7">
        <v>12395.554259</v>
      </c>
    </row>
    <row r="77" spans="1:33" x14ac:dyDescent="0.25">
      <c r="A77" s="5" t="s">
        <v>307</v>
      </c>
      <c r="B77" s="18">
        <v>0</v>
      </c>
      <c r="C77" s="18">
        <v>0</v>
      </c>
      <c r="D77" s="18">
        <v>0</v>
      </c>
      <c r="E77" s="18">
        <v>0</v>
      </c>
      <c r="F77" s="18">
        <v>0</v>
      </c>
      <c r="G77" s="18">
        <v>0</v>
      </c>
      <c r="H77" s="18">
        <v>0</v>
      </c>
      <c r="I77" s="18">
        <v>0</v>
      </c>
      <c r="J77" s="18">
        <v>424.615478</v>
      </c>
      <c r="K77" s="18">
        <v>5.9843159999999997</v>
      </c>
      <c r="L77" s="18">
        <v>231.32249999999999</v>
      </c>
      <c r="M77" s="18">
        <v>0</v>
      </c>
      <c r="N77" s="18">
        <v>0</v>
      </c>
      <c r="O77" s="18">
        <v>270</v>
      </c>
      <c r="P77" s="18">
        <v>3426.5240140000001</v>
      </c>
      <c r="Q77" s="18">
        <v>0</v>
      </c>
      <c r="R77" s="18">
        <v>0</v>
      </c>
      <c r="S77" s="18">
        <v>0</v>
      </c>
      <c r="T77" s="18">
        <v>39.229917999999998</v>
      </c>
      <c r="U77" s="18">
        <v>0</v>
      </c>
      <c r="V77" s="18">
        <v>1116.3521000000001</v>
      </c>
      <c r="W77" s="18">
        <v>0</v>
      </c>
      <c r="X77" s="18">
        <v>0</v>
      </c>
      <c r="Y77" s="18">
        <v>0</v>
      </c>
      <c r="Z77" s="18">
        <v>0</v>
      </c>
      <c r="AA77" s="18">
        <v>0</v>
      </c>
      <c r="AB77" s="18">
        <v>45.371180000000003</v>
      </c>
      <c r="AC77" s="18">
        <v>2310.326321</v>
      </c>
      <c r="AD77" s="18">
        <v>1554.929899</v>
      </c>
      <c r="AE77" s="18">
        <v>0</v>
      </c>
      <c r="AF77" s="18">
        <v>797.35332200000005</v>
      </c>
      <c r="AG77" s="7">
        <v>10222.009048</v>
      </c>
    </row>
    <row r="78" spans="1:33" x14ac:dyDescent="0.25">
      <c r="A78" s="1" t="s">
        <v>13</v>
      </c>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G78"/>
  <sheetViews>
    <sheetView workbookViewId="0">
      <pane xSplit="1" ySplit="6" topLeftCell="B63" activePane="bottomRight" state="frozen"/>
      <selection pane="topRight" activeCell="B1" sqref="B1"/>
      <selection pane="bottomLeft" activeCell="A7" sqref="A7"/>
      <selection pane="bottomRight" activeCell="E69" sqref="E69"/>
    </sheetView>
  </sheetViews>
  <sheetFormatPr defaultColWidth="8.85546875" defaultRowHeight="15" x14ac:dyDescent="0.25"/>
  <cols>
    <col min="1" max="16384" width="8.85546875" style="20"/>
  </cols>
  <sheetData>
    <row r="1" spans="1:33" x14ac:dyDescent="0.25">
      <c r="D1" s="1" t="s">
        <v>259</v>
      </c>
    </row>
    <row r="3" spans="1:33" x14ac:dyDescent="0.25">
      <c r="D3" s="1" t="s">
        <v>286</v>
      </c>
    </row>
    <row r="4" spans="1:33" x14ac:dyDescent="0.25">
      <c r="D4" s="1" t="s">
        <v>215</v>
      </c>
    </row>
    <row r="6" spans="1:33" ht="23.25" x14ac:dyDescent="0.25">
      <c r="B6" s="21" t="s">
        <v>87</v>
      </c>
      <c r="C6" s="21" t="s">
        <v>88</v>
      </c>
      <c r="D6" s="21" t="s">
        <v>89</v>
      </c>
      <c r="E6" s="21" t="s">
        <v>90</v>
      </c>
      <c r="F6" s="21" t="s">
        <v>91</v>
      </c>
      <c r="G6" s="21" t="s">
        <v>92</v>
      </c>
      <c r="H6" s="21" t="s">
        <v>93</v>
      </c>
      <c r="I6" s="21" t="s">
        <v>94</v>
      </c>
      <c r="J6" s="21" t="s">
        <v>95</v>
      </c>
      <c r="K6" s="21" t="s">
        <v>96</v>
      </c>
      <c r="L6" s="21" t="s">
        <v>97</v>
      </c>
      <c r="M6" s="21" t="s">
        <v>98</v>
      </c>
      <c r="N6" s="21" t="s">
        <v>99</v>
      </c>
      <c r="O6" s="21" t="s">
        <v>100</v>
      </c>
      <c r="P6" s="21" t="s">
        <v>101</v>
      </c>
      <c r="Q6" s="21" t="s">
        <v>102</v>
      </c>
      <c r="R6" s="21" t="s">
        <v>103</v>
      </c>
      <c r="S6" s="21" t="s">
        <v>104</v>
      </c>
      <c r="T6" s="21" t="s">
        <v>105</v>
      </c>
      <c r="U6" s="21" t="s">
        <v>106</v>
      </c>
      <c r="V6" s="21" t="s">
        <v>107</v>
      </c>
      <c r="W6" s="21" t="s">
        <v>108</v>
      </c>
      <c r="X6" s="21" t="s">
        <v>109</v>
      </c>
      <c r="Y6" s="21" t="s">
        <v>110</v>
      </c>
      <c r="Z6" s="21" t="s">
        <v>111</v>
      </c>
      <c r="AA6" s="21" t="s">
        <v>112</v>
      </c>
      <c r="AB6" s="21" t="s">
        <v>113</v>
      </c>
      <c r="AC6" s="21" t="s">
        <v>260</v>
      </c>
      <c r="AD6" s="21" t="s">
        <v>114</v>
      </c>
      <c r="AE6" s="21" t="s">
        <v>115</v>
      </c>
      <c r="AF6" s="21" t="s">
        <v>265</v>
      </c>
      <c r="AG6" s="21" t="s">
        <v>290</v>
      </c>
    </row>
    <row r="7" spans="1:33" x14ac:dyDescent="0.25">
      <c r="A7" s="5" t="s">
        <v>143</v>
      </c>
      <c r="B7" s="18">
        <v>2</v>
      </c>
      <c r="C7" s="18">
        <v>3</v>
      </c>
      <c r="D7" s="18"/>
      <c r="E7" s="18"/>
      <c r="F7" s="18">
        <v>2</v>
      </c>
      <c r="G7" s="18"/>
      <c r="H7" s="18">
        <v>1</v>
      </c>
      <c r="I7" s="18"/>
      <c r="J7" s="18">
        <v>3</v>
      </c>
      <c r="K7" s="18">
        <v>18</v>
      </c>
      <c r="L7" s="18">
        <v>40</v>
      </c>
      <c r="M7" s="18">
        <v>19</v>
      </c>
      <c r="N7" s="18"/>
      <c r="O7" s="18">
        <v>1</v>
      </c>
      <c r="P7" s="18">
        <v>3</v>
      </c>
      <c r="Q7" s="18"/>
      <c r="R7" s="18"/>
      <c r="S7" s="18">
        <v>1</v>
      </c>
      <c r="T7" s="18"/>
      <c r="U7" s="18">
        <v>5</v>
      </c>
      <c r="V7" s="18">
        <v>1</v>
      </c>
      <c r="W7" s="18"/>
      <c r="X7" s="18"/>
      <c r="Y7" s="18"/>
      <c r="Z7" s="18"/>
      <c r="AA7" s="18"/>
      <c r="AB7" s="18">
        <v>3</v>
      </c>
      <c r="AC7" s="18">
        <v>8</v>
      </c>
      <c r="AD7" s="18">
        <v>60</v>
      </c>
      <c r="AE7" s="18"/>
      <c r="AF7" s="18">
        <v>5</v>
      </c>
      <c r="AG7" s="34">
        <v>175</v>
      </c>
    </row>
    <row r="8" spans="1:33" x14ac:dyDescent="0.25">
      <c r="A8" s="5" t="s">
        <v>144</v>
      </c>
      <c r="B8" s="18">
        <v>3</v>
      </c>
      <c r="C8" s="18">
        <v>3</v>
      </c>
      <c r="D8" s="18"/>
      <c r="E8" s="18"/>
      <c r="F8" s="18">
        <v>7</v>
      </c>
      <c r="G8" s="18"/>
      <c r="H8" s="18">
        <v>3</v>
      </c>
      <c r="I8" s="18"/>
      <c r="J8" s="18">
        <v>8</v>
      </c>
      <c r="K8" s="18">
        <v>29</v>
      </c>
      <c r="L8" s="18">
        <v>41</v>
      </c>
      <c r="M8" s="18">
        <v>7</v>
      </c>
      <c r="N8" s="18"/>
      <c r="O8" s="18">
        <v>2</v>
      </c>
      <c r="P8" s="18">
        <v>10</v>
      </c>
      <c r="Q8" s="18"/>
      <c r="R8" s="18">
        <v>1</v>
      </c>
      <c r="S8" s="18"/>
      <c r="T8" s="18"/>
      <c r="U8" s="18">
        <v>2</v>
      </c>
      <c r="V8" s="18"/>
      <c r="W8" s="18">
        <v>4</v>
      </c>
      <c r="X8" s="18"/>
      <c r="Y8" s="18"/>
      <c r="Z8" s="18"/>
      <c r="AA8" s="18">
        <v>1</v>
      </c>
      <c r="AB8" s="18">
        <v>9</v>
      </c>
      <c r="AC8" s="18">
        <v>5</v>
      </c>
      <c r="AD8" s="18">
        <v>63</v>
      </c>
      <c r="AE8" s="18"/>
      <c r="AF8" s="18">
        <v>3</v>
      </c>
      <c r="AG8" s="34">
        <v>201</v>
      </c>
    </row>
    <row r="9" spans="1:33" x14ac:dyDescent="0.25">
      <c r="A9" s="5" t="s">
        <v>145</v>
      </c>
      <c r="B9" s="18">
        <v>2</v>
      </c>
      <c r="C9" s="18"/>
      <c r="D9" s="18"/>
      <c r="E9" s="18"/>
      <c r="F9" s="18">
        <v>17</v>
      </c>
      <c r="G9" s="18"/>
      <c r="H9" s="18"/>
      <c r="I9" s="18"/>
      <c r="J9" s="18"/>
      <c r="K9" s="18">
        <v>16</v>
      </c>
      <c r="L9" s="18">
        <v>34</v>
      </c>
      <c r="M9" s="18">
        <v>15</v>
      </c>
      <c r="N9" s="18"/>
      <c r="O9" s="18"/>
      <c r="P9" s="18">
        <v>14</v>
      </c>
      <c r="Q9" s="18"/>
      <c r="R9" s="18"/>
      <c r="S9" s="18">
        <v>1</v>
      </c>
      <c r="T9" s="18"/>
      <c r="U9" s="18">
        <v>4</v>
      </c>
      <c r="V9" s="18">
        <v>1</v>
      </c>
      <c r="W9" s="18"/>
      <c r="X9" s="18"/>
      <c r="Y9" s="18"/>
      <c r="Z9" s="18"/>
      <c r="AA9" s="18"/>
      <c r="AB9" s="18">
        <v>2</v>
      </c>
      <c r="AC9" s="18">
        <v>2</v>
      </c>
      <c r="AD9" s="18">
        <v>55</v>
      </c>
      <c r="AE9" s="18"/>
      <c r="AF9" s="18">
        <v>5</v>
      </c>
      <c r="AG9" s="34">
        <v>168</v>
      </c>
    </row>
    <row r="10" spans="1:33" x14ac:dyDescent="0.25">
      <c r="A10" s="5" t="s">
        <v>146</v>
      </c>
      <c r="B10" s="18">
        <v>3</v>
      </c>
      <c r="C10" s="18">
        <v>1</v>
      </c>
      <c r="D10" s="18"/>
      <c r="E10" s="18"/>
      <c r="F10" s="18">
        <v>6</v>
      </c>
      <c r="G10" s="18"/>
      <c r="H10" s="18">
        <v>3</v>
      </c>
      <c r="I10" s="18"/>
      <c r="J10" s="18">
        <v>2</v>
      </c>
      <c r="K10" s="18">
        <v>8</v>
      </c>
      <c r="L10" s="18">
        <v>21</v>
      </c>
      <c r="M10" s="18">
        <v>5</v>
      </c>
      <c r="N10" s="18"/>
      <c r="O10" s="18">
        <v>2</v>
      </c>
      <c r="P10" s="18">
        <v>16</v>
      </c>
      <c r="Q10" s="18"/>
      <c r="R10" s="18"/>
      <c r="S10" s="18">
        <v>2</v>
      </c>
      <c r="T10" s="18"/>
      <c r="U10" s="18">
        <v>4</v>
      </c>
      <c r="V10" s="18">
        <v>2</v>
      </c>
      <c r="W10" s="18"/>
      <c r="X10" s="18"/>
      <c r="Y10" s="18"/>
      <c r="Z10" s="18"/>
      <c r="AA10" s="18">
        <v>3</v>
      </c>
      <c r="AB10" s="18">
        <v>3</v>
      </c>
      <c r="AC10" s="18">
        <v>3</v>
      </c>
      <c r="AD10" s="18">
        <v>57</v>
      </c>
      <c r="AE10" s="18">
        <v>1</v>
      </c>
      <c r="AF10" s="18">
        <v>3</v>
      </c>
      <c r="AG10" s="34">
        <v>145</v>
      </c>
    </row>
    <row r="11" spans="1:33" x14ac:dyDescent="0.25">
      <c r="A11" s="5" t="s">
        <v>147</v>
      </c>
      <c r="B11" s="18"/>
      <c r="C11" s="18"/>
      <c r="D11" s="18"/>
      <c r="E11" s="18"/>
      <c r="F11" s="18">
        <v>3</v>
      </c>
      <c r="G11" s="18"/>
      <c r="H11" s="18">
        <v>2</v>
      </c>
      <c r="I11" s="18"/>
      <c r="J11" s="18"/>
      <c r="K11" s="18">
        <v>7</v>
      </c>
      <c r="L11" s="18">
        <v>9</v>
      </c>
      <c r="M11" s="18">
        <v>2</v>
      </c>
      <c r="N11" s="18"/>
      <c r="O11" s="18"/>
      <c r="P11" s="18">
        <v>3</v>
      </c>
      <c r="Q11" s="18"/>
      <c r="R11" s="18"/>
      <c r="S11" s="18"/>
      <c r="T11" s="18"/>
      <c r="U11" s="18"/>
      <c r="V11" s="18"/>
      <c r="W11" s="18">
        <v>1</v>
      </c>
      <c r="X11" s="18">
        <v>1</v>
      </c>
      <c r="Y11" s="18"/>
      <c r="Z11" s="18"/>
      <c r="AA11" s="18"/>
      <c r="AB11" s="18">
        <v>1</v>
      </c>
      <c r="AC11" s="18">
        <v>2</v>
      </c>
      <c r="AD11" s="18">
        <v>27</v>
      </c>
      <c r="AE11" s="18"/>
      <c r="AF11" s="18">
        <v>0</v>
      </c>
      <c r="AG11" s="34">
        <v>58</v>
      </c>
    </row>
    <row r="12" spans="1:33" x14ac:dyDescent="0.25">
      <c r="A12" s="5" t="s">
        <v>148</v>
      </c>
      <c r="B12" s="18">
        <v>3</v>
      </c>
      <c r="C12" s="18">
        <v>1</v>
      </c>
      <c r="D12" s="18"/>
      <c r="E12" s="18"/>
      <c r="F12" s="18">
        <v>1</v>
      </c>
      <c r="G12" s="18"/>
      <c r="H12" s="18">
        <v>1</v>
      </c>
      <c r="I12" s="18"/>
      <c r="J12" s="18"/>
      <c r="K12" s="18">
        <v>7</v>
      </c>
      <c r="L12" s="18">
        <v>10</v>
      </c>
      <c r="M12" s="18">
        <v>8</v>
      </c>
      <c r="N12" s="18"/>
      <c r="O12" s="18"/>
      <c r="P12" s="18">
        <v>8</v>
      </c>
      <c r="Q12" s="18"/>
      <c r="R12" s="18"/>
      <c r="S12" s="18"/>
      <c r="T12" s="18"/>
      <c r="U12" s="18">
        <v>1</v>
      </c>
      <c r="V12" s="18">
        <v>1</v>
      </c>
      <c r="W12" s="18"/>
      <c r="X12" s="18"/>
      <c r="Y12" s="18"/>
      <c r="Z12" s="18"/>
      <c r="AA12" s="18">
        <v>2</v>
      </c>
      <c r="AB12" s="18">
        <v>5</v>
      </c>
      <c r="AC12" s="18">
        <v>3</v>
      </c>
      <c r="AD12" s="18">
        <v>26</v>
      </c>
      <c r="AE12" s="18"/>
      <c r="AF12" s="18">
        <v>0</v>
      </c>
      <c r="AG12" s="34">
        <v>77</v>
      </c>
    </row>
    <row r="13" spans="1:33" x14ac:dyDescent="0.25">
      <c r="A13" s="5" t="s">
        <v>149</v>
      </c>
      <c r="B13" s="18"/>
      <c r="C13" s="18"/>
      <c r="D13" s="18"/>
      <c r="E13" s="18"/>
      <c r="F13" s="18">
        <v>1</v>
      </c>
      <c r="G13" s="18"/>
      <c r="H13" s="18"/>
      <c r="I13" s="18"/>
      <c r="J13" s="18"/>
      <c r="K13" s="18">
        <v>1</v>
      </c>
      <c r="L13" s="18">
        <v>2</v>
      </c>
      <c r="M13" s="18">
        <v>4</v>
      </c>
      <c r="N13" s="18"/>
      <c r="O13" s="18">
        <v>1</v>
      </c>
      <c r="P13" s="18">
        <v>3</v>
      </c>
      <c r="Q13" s="18"/>
      <c r="R13" s="18"/>
      <c r="S13" s="18"/>
      <c r="T13" s="18"/>
      <c r="U13" s="18">
        <v>1</v>
      </c>
      <c r="V13" s="18"/>
      <c r="W13" s="18"/>
      <c r="X13" s="18"/>
      <c r="Y13" s="18"/>
      <c r="Z13" s="18"/>
      <c r="AA13" s="18"/>
      <c r="AB13" s="18"/>
      <c r="AC13" s="18"/>
      <c r="AD13" s="18">
        <v>22</v>
      </c>
      <c r="AE13" s="18"/>
      <c r="AF13" s="18">
        <v>0</v>
      </c>
      <c r="AG13" s="34">
        <v>35</v>
      </c>
    </row>
    <row r="14" spans="1:33" x14ac:dyDescent="0.25">
      <c r="A14" s="5" t="s">
        <v>150</v>
      </c>
      <c r="B14" s="18"/>
      <c r="C14" s="18"/>
      <c r="D14" s="18"/>
      <c r="E14" s="18"/>
      <c r="F14" s="18"/>
      <c r="G14" s="18"/>
      <c r="H14" s="18"/>
      <c r="I14" s="18"/>
      <c r="J14" s="18"/>
      <c r="K14" s="18">
        <v>2</v>
      </c>
      <c r="L14" s="18">
        <v>3</v>
      </c>
      <c r="M14" s="18">
        <v>10</v>
      </c>
      <c r="N14" s="18"/>
      <c r="O14" s="18"/>
      <c r="P14" s="18">
        <v>3</v>
      </c>
      <c r="Q14" s="18"/>
      <c r="R14" s="18"/>
      <c r="S14" s="18"/>
      <c r="T14" s="18"/>
      <c r="U14" s="18"/>
      <c r="V14" s="18">
        <v>1</v>
      </c>
      <c r="W14" s="18"/>
      <c r="X14" s="18"/>
      <c r="Y14" s="18"/>
      <c r="Z14" s="18"/>
      <c r="AA14" s="18"/>
      <c r="AB14" s="18"/>
      <c r="AC14" s="18">
        <v>2</v>
      </c>
      <c r="AD14" s="18">
        <v>27</v>
      </c>
      <c r="AE14" s="18"/>
      <c r="AF14" s="18">
        <v>1</v>
      </c>
      <c r="AG14" s="34">
        <v>49</v>
      </c>
    </row>
    <row r="15" spans="1:33" x14ac:dyDescent="0.25">
      <c r="A15" s="5" t="s">
        <v>151</v>
      </c>
      <c r="B15" s="18"/>
      <c r="C15" s="18"/>
      <c r="D15" s="18"/>
      <c r="E15" s="18"/>
      <c r="F15" s="18">
        <v>5</v>
      </c>
      <c r="G15" s="18"/>
      <c r="H15" s="18"/>
      <c r="I15" s="18"/>
      <c r="J15" s="18">
        <v>1</v>
      </c>
      <c r="K15" s="18">
        <v>5</v>
      </c>
      <c r="L15" s="18">
        <v>2</v>
      </c>
      <c r="M15" s="18">
        <v>5</v>
      </c>
      <c r="N15" s="18"/>
      <c r="O15" s="18"/>
      <c r="P15" s="18"/>
      <c r="Q15" s="18"/>
      <c r="R15" s="18"/>
      <c r="S15" s="18"/>
      <c r="T15" s="18"/>
      <c r="U15" s="18"/>
      <c r="V15" s="18"/>
      <c r="W15" s="18"/>
      <c r="X15" s="18"/>
      <c r="Y15" s="18"/>
      <c r="Z15" s="18"/>
      <c r="AA15" s="18"/>
      <c r="AB15" s="18"/>
      <c r="AC15" s="18">
        <v>1</v>
      </c>
      <c r="AD15" s="18">
        <v>14</v>
      </c>
      <c r="AE15" s="18"/>
      <c r="AF15" s="18">
        <v>0</v>
      </c>
      <c r="AG15" s="34">
        <v>33</v>
      </c>
    </row>
    <row r="16" spans="1:33" x14ac:dyDescent="0.25">
      <c r="A16" s="5" t="s">
        <v>152</v>
      </c>
      <c r="B16" s="18"/>
      <c r="C16" s="18"/>
      <c r="D16" s="18"/>
      <c r="E16" s="18"/>
      <c r="F16" s="18">
        <v>1</v>
      </c>
      <c r="G16" s="18"/>
      <c r="H16" s="18"/>
      <c r="I16" s="18"/>
      <c r="J16" s="18"/>
      <c r="K16" s="18">
        <v>2</v>
      </c>
      <c r="L16" s="18">
        <v>2</v>
      </c>
      <c r="M16" s="18">
        <v>4</v>
      </c>
      <c r="N16" s="18"/>
      <c r="O16" s="18"/>
      <c r="P16" s="18">
        <v>2</v>
      </c>
      <c r="Q16" s="18">
        <v>1</v>
      </c>
      <c r="R16" s="18"/>
      <c r="S16" s="18"/>
      <c r="T16" s="18"/>
      <c r="U16" s="18"/>
      <c r="V16" s="18"/>
      <c r="W16" s="18"/>
      <c r="X16" s="18"/>
      <c r="Y16" s="18"/>
      <c r="Z16" s="18"/>
      <c r="AA16" s="18">
        <v>1</v>
      </c>
      <c r="AB16" s="18">
        <v>5</v>
      </c>
      <c r="AC16" s="18"/>
      <c r="AD16" s="18">
        <v>30</v>
      </c>
      <c r="AE16" s="18">
        <v>2</v>
      </c>
      <c r="AF16" s="18">
        <v>1</v>
      </c>
      <c r="AG16" s="34">
        <v>51</v>
      </c>
    </row>
    <row r="17" spans="1:33" x14ac:dyDescent="0.25">
      <c r="A17" s="5" t="s">
        <v>153</v>
      </c>
      <c r="B17" s="18"/>
      <c r="C17" s="18"/>
      <c r="D17" s="18"/>
      <c r="E17" s="18"/>
      <c r="F17" s="18">
        <v>1</v>
      </c>
      <c r="G17" s="18"/>
      <c r="H17" s="18"/>
      <c r="I17" s="18"/>
      <c r="J17" s="18"/>
      <c r="K17" s="18"/>
      <c r="L17" s="18">
        <v>1</v>
      </c>
      <c r="M17" s="18">
        <v>5</v>
      </c>
      <c r="N17" s="18"/>
      <c r="O17" s="18"/>
      <c r="P17" s="18">
        <v>1</v>
      </c>
      <c r="Q17" s="18"/>
      <c r="R17" s="18"/>
      <c r="S17" s="18"/>
      <c r="T17" s="18"/>
      <c r="U17" s="18"/>
      <c r="V17" s="18">
        <v>1</v>
      </c>
      <c r="W17" s="18"/>
      <c r="X17" s="18"/>
      <c r="Y17" s="18"/>
      <c r="Z17" s="18"/>
      <c r="AA17" s="18"/>
      <c r="AB17" s="18"/>
      <c r="AC17" s="18"/>
      <c r="AD17" s="18">
        <v>5</v>
      </c>
      <c r="AE17" s="18">
        <v>1</v>
      </c>
      <c r="AF17" s="18">
        <v>2</v>
      </c>
      <c r="AG17" s="34">
        <v>17</v>
      </c>
    </row>
    <row r="18" spans="1:33" x14ac:dyDescent="0.25">
      <c r="A18" s="5" t="s">
        <v>154</v>
      </c>
      <c r="B18" s="18">
        <v>1</v>
      </c>
      <c r="C18" s="18"/>
      <c r="D18" s="18"/>
      <c r="E18" s="18"/>
      <c r="F18" s="18">
        <v>2</v>
      </c>
      <c r="G18" s="18"/>
      <c r="H18" s="18"/>
      <c r="I18" s="18"/>
      <c r="J18" s="18"/>
      <c r="K18" s="18"/>
      <c r="L18" s="18">
        <v>1</v>
      </c>
      <c r="M18" s="18">
        <v>4</v>
      </c>
      <c r="N18" s="18"/>
      <c r="O18" s="18"/>
      <c r="P18" s="18">
        <v>3</v>
      </c>
      <c r="Q18" s="18"/>
      <c r="R18" s="18"/>
      <c r="S18" s="18"/>
      <c r="T18" s="18"/>
      <c r="U18" s="18"/>
      <c r="V18" s="18"/>
      <c r="W18" s="18"/>
      <c r="X18" s="18"/>
      <c r="Y18" s="18"/>
      <c r="Z18" s="18"/>
      <c r="AA18" s="18"/>
      <c r="AB18" s="18"/>
      <c r="AC18" s="18">
        <v>1</v>
      </c>
      <c r="AD18" s="18">
        <v>11</v>
      </c>
      <c r="AE18" s="18"/>
      <c r="AF18" s="18">
        <v>2</v>
      </c>
      <c r="AG18" s="34">
        <v>25</v>
      </c>
    </row>
    <row r="19" spans="1:33" x14ac:dyDescent="0.25">
      <c r="A19" s="5" t="s">
        <v>155</v>
      </c>
      <c r="B19" s="18"/>
      <c r="C19" s="18"/>
      <c r="D19" s="18"/>
      <c r="E19" s="18"/>
      <c r="F19" s="18"/>
      <c r="G19" s="18"/>
      <c r="H19" s="18"/>
      <c r="I19" s="18"/>
      <c r="J19" s="18"/>
      <c r="K19" s="18"/>
      <c r="L19" s="18"/>
      <c r="M19" s="18">
        <v>3</v>
      </c>
      <c r="N19" s="18"/>
      <c r="O19" s="18"/>
      <c r="P19" s="18">
        <v>1</v>
      </c>
      <c r="Q19" s="18"/>
      <c r="R19" s="18"/>
      <c r="S19" s="18"/>
      <c r="T19" s="18"/>
      <c r="U19" s="18"/>
      <c r="V19" s="18"/>
      <c r="W19" s="18"/>
      <c r="X19" s="18"/>
      <c r="Y19" s="18"/>
      <c r="Z19" s="18"/>
      <c r="AA19" s="18"/>
      <c r="AB19" s="18"/>
      <c r="AC19" s="18"/>
      <c r="AD19" s="18">
        <v>11</v>
      </c>
      <c r="AE19" s="18"/>
      <c r="AF19" s="18">
        <v>0</v>
      </c>
      <c r="AG19" s="34">
        <v>15</v>
      </c>
    </row>
    <row r="20" spans="1:33" x14ac:dyDescent="0.25">
      <c r="A20" s="5" t="s">
        <v>156</v>
      </c>
      <c r="B20" s="18"/>
      <c r="C20" s="18"/>
      <c r="D20" s="18"/>
      <c r="E20" s="18"/>
      <c r="F20" s="18"/>
      <c r="G20" s="18"/>
      <c r="H20" s="18">
        <v>1</v>
      </c>
      <c r="I20" s="18"/>
      <c r="J20" s="18"/>
      <c r="K20" s="18"/>
      <c r="L20" s="18"/>
      <c r="M20" s="18">
        <v>4</v>
      </c>
      <c r="N20" s="18"/>
      <c r="O20" s="18">
        <v>1</v>
      </c>
      <c r="P20" s="18">
        <v>1</v>
      </c>
      <c r="Q20" s="18"/>
      <c r="R20" s="18"/>
      <c r="S20" s="18"/>
      <c r="T20" s="18"/>
      <c r="U20" s="18"/>
      <c r="V20" s="18">
        <v>1</v>
      </c>
      <c r="W20" s="18">
        <v>1</v>
      </c>
      <c r="X20" s="18"/>
      <c r="Y20" s="18"/>
      <c r="Z20" s="18"/>
      <c r="AA20" s="18"/>
      <c r="AB20" s="18"/>
      <c r="AC20" s="18"/>
      <c r="AD20" s="18">
        <v>10</v>
      </c>
      <c r="AE20" s="18"/>
      <c r="AF20" s="18">
        <v>1</v>
      </c>
      <c r="AG20" s="34">
        <v>20</v>
      </c>
    </row>
    <row r="21" spans="1:33" x14ac:dyDescent="0.25">
      <c r="A21" s="5" t="s">
        <v>157</v>
      </c>
      <c r="B21" s="18">
        <v>1</v>
      </c>
      <c r="C21" s="18"/>
      <c r="D21" s="18"/>
      <c r="E21" s="18"/>
      <c r="F21" s="18"/>
      <c r="G21" s="18"/>
      <c r="H21" s="18"/>
      <c r="I21" s="18"/>
      <c r="J21" s="18"/>
      <c r="K21" s="18"/>
      <c r="L21" s="18"/>
      <c r="M21" s="18">
        <v>5</v>
      </c>
      <c r="N21" s="18"/>
      <c r="O21" s="18"/>
      <c r="P21" s="18"/>
      <c r="Q21" s="18"/>
      <c r="R21" s="18"/>
      <c r="S21" s="18"/>
      <c r="T21" s="18"/>
      <c r="U21" s="18"/>
      <c r="V21" s="18">
        <v>1</v>
      </c>
      <c r="W21" s="18"/>
      <c r="X21" s="18">
        <v>1</v>
      </c>
      <c r="Y21" s="18"/>
      <c r="Z21" s="18"/>
      <c r="AA21" s="18"/>
      <c r="AB21" s="18"/>
      <c r="AC21" s="18"/>
      <c r="AD21" s="18">
        <v>13</v>
      </c>
      <c r="AE21" s="18"/>
      <c r="AF21" s="18">
        <v>2</v>
      </c>
      <c r="AG21" s="34">
        <v>23</v>
      </c>
    </row>
    <row r="22" spans="1:33" x14ac:dyDescent="0.25">
      <c r="A22" s="5" t="s">
        <v>158</v>
      </c>
      <c r="B22" s="18">
        <v>3</v>
      </c>
      <c r="C22" s="18"/>
      <c r="D22" s="18"/>
      <c r="E22" s="18"/>
      <c r="F22" s="18"/>
      <c r="G22" s="18"/>
      <c r="H22" s="18"/>
      <c r="I22" s="18"/>
      <c r="J22" s="18"/>
      <c r="K22" s="18"/>
      <c r="L22" s="18"/>
      <c r="M22" s="18">
        <v>2</v>
      </c>
      <c r="N22" s="18">
        <v>1</v>
      </c>
      <c r="O22" s="18"/>
      <c r="P22" s="18">
        <v>2</v>
      </c>
      <c r="Q22" s="18"/>
      <c r="R22" s="18"/>
      <c r="S22" s="18"/>
      <c r="T22" s="18"/>
      <c r="U22" s="18"/>
      <c r="V22" s="18">
        <v>2</v>
      </c>
      <c r="W22" s="18"/>
      <c r="X22" s="18"/>
      <c r="Y22" s="18"/>
      <c r="Z22" s="18"/>
      <c r="AA22" s="18"/>
      <c r="AB22" s="18"/>
      <c r="AC22" s="18"/>
      <c r="AD22" s="18">
        <v>39</v>
      </c>
      <c r="AE22" s="18">
        <v>1</v>
      </c>
      <c r="AF22" s="18">
        <v>2</v>
      </c>
      <c r="AG22" s="34">
        <v>52</v>
      </c>
    </row>
    <row r="23" spans="1:33" x14ac:dyDescent="0.25">
      <c r="A23" s="5" t="s">
        <v>159</v>
      </c>
      <c r="B23" s="18"/>
      <c r="C23" s="18">
        <v>1</v>
      </c>
      <c r="D23" s="18"/>
      <c r="E23" s="18"/>
      <c r="F23" s="18"/>
      <c r="G23" s="18"/>
      <c r="H23" s="18">
        <v>1</v>
      </c>
      <c r="I23" s="18"/>
      <c r="J23" s="18"/>
      <c r="K23" s="18">
        <v>1</v>
      </c>
      <c r="L23" s="18"/>
      <c r="M23" s="18">
        <v>7</v>
      </c>
      <c r="N23" s="18"/>
      <c r="O23" s="18">
        <v>2</v>
      </c>
      <c r="P23" s="18">
        <v>1</v>
      </c>
      <c r="Q23" s="18"/>
      <c r="R23" s="18"/>
      <c r="S23" s="18"/>
      <c r="T23" s="18"/>
      <c r="U23" s="18"/>
      <c r="V23" s="18">
        <v>4</v>
      </c>
      <c r="W23" s="18">
        <v>1</v>
      </c>
      <c r="X23" s="18"/>
      <c r="Y23" s="18"/>
      <c r="Z23" s="18"/>
      <c r="AA23" s="18"/>
      <c r="AB23" s="18">
        <v>1</v>
      </c>
      <c r="AC23" s="18">
        <v>1</v>
      </c>
      <c r="AD23" s="18">
        <v>29</v>
      </c>
      <c r="AE23" s="18"/>
      <c r="AF23" s="18">
        <v>4</v>
      </c>
      <c r="AG23" s="34">
        <v>53</v>
      </c>
    </row>
    <row r="24" spans="1:33" x14ac:dyDescent="0.25">
      <c r="A24" s="5" t="s">
        <v>160</v>
      </c>
      <c r="B24" s="18">
        <v>1</v>
      </c>
      <c r="C24" s="18"/>
      <c r="D24" s="18"/>
      <c r="E24" s="18"/>
      <c r="F24" s="18"/>
      <c r="G24" s="18">
        <v>1</v>
      </c>
      <c r="H24" s="18"/>
      <c r="I24" s="18"/>
      <c r="J24" s="18"/>
      <c r="K24" s="18">
        <v>1</v>
      </c>
      <c r="L24" s="18">
        <v>4</v>
      </c>
      <c r="M24" s="18">
        <v>1</v>
      </c>
      <c r="N24" s="18"/>
      <c r="O24" s="18">
        <v>2</v>
      </c>
      <c r="P24" s="18">
        <v>3</v>
      </c>
      <c r="Q24" s="18">
        <v>1</v>
      </c>
      <c r="R24" s="18"/>
      <c r="S24" s="18"/>
      <c r="T24" s="18"/>
      <c r="U24" s="18">
        <v>2</v>
      </c>
      <c r="V24" s="18">
        <v>10</v>
      </c>
      <c r="W24" s="18"/>
      <c r="X24" s="18"/>
      <c r="Y24" s="18"/>
      <c r="Z24" s="18"/>
      <c r="AA24" s="18">
        <v>2</v>
      </c>
      <c r="AB24" s="18">
        <v>2</v>
      </c>
      <c r="AC24" s="18"/>
      <c r="AD24" s="18">
        <v>45</v>
      </c>
      <c r="AE24" s="18">
        <v>3</v>
      </c>
      <c r="AF24" s="18">
        <v>3</v>
      </c>
      <c r="AG24" s="34">
        <v>81</v>
      </c>
    </row>
    <row r="25" spans="1:33" x14ac:dyDescent="0.25">
      <c r="A25" s="5" t="s">
        <v>161</v>
      </c>
      <c r="B25" s="18"/>
      <c r="C25" s="18"/>
      <c r="D25" s="18"/>
      <c r="E25" s="18"/>
      <c r="F25" s="18"/>
      <c r="G25" s="18"/>
      <c r="H25" s="18"/>
      <c r="I25" s="18"/>
      <c r="J25" s="18"/>
      <c r="K25" s="18">
        <v>6</v>
      </c>
      <c r="L25" s="18">
        <v>1</v>
      </c>
      <c r="M25" s="18">
        <v>1</v>
      </c>
      <c r="N25" s="18">
        <v>1</v>
      </c>
      <c r="O25" s="18"/>
      <c r="P25" s="18">
        <v>4</v>
      </c>
      <c r="Q25" s="18"/>
      <c r="R25" s="18"/>
      <c r="S25" s="18"/>
      <c r="T25" s="18"/>
      <c r="U25" s="18"/>
      <c r="V25" s="18">
        <v>4</v>
      </c>
      <c r="W25" s="18"/>
      <c r="X25" s="18"/>
      <c r="Y25" s="18"/>
      <c r="Z25" s="18"/>
      <c r="AA25" s="18"/>
      <c r="AB25" s="18"/>
      <c r="AC25" s="18">
        <v>2</v>
      </c>
      <c r="AD25" s="18">
        <v>61</v>
      </c>
      <c r="AE25" s="18"/>
      <c r="AF25" s="18">
        <v>7</v>
      </c>
      <c r="AG25" s="34">
        <v>87</v>
      </c>
    </row>
    <row r="26" spans="1:33" x14ac:dyDescent="0.25">
      <c r="A26" s="5" t="s">
        <v>162</v>
      </c>
      <c r="B26" s="18"/>
      <c r="C26" s="18"/>
      <c r="D26" s="18">
        <v>1</v>
      </c>
      <c r="E26" s="18"/>
      <c r="F26" s="18"/>
      <c r="G26" s="18"/>
      <c r="H26" s="18">
        <v>1</v>
      </c>
      <c r="I26" s="18"/>
      <c r="J26" s="18">
        <v>2</v>
      </c>
      <c r="K26" s="18">
        <v>3</v>
      </c>
      <c r="L26" s="18">
        <v>2</v>
      </c>
      <c r="M26" s="18"/>
      <c r="N26" s="18"/>
      <c r="O26" s="18">
        <v>1</v>
      </c>
      <c r="P26" s="18">
        <v>3</v>
      </c>
      <c r="Q26" s="18"/>
      <c r="R26" s="18"/>
      <c r="S26" s="18">
        <v>1</v>
      </c>
      <c r="T26" s="18"/>
      <c r="U26" s="18">
        <v>1</v>
      </c>
      <c r="V26" s="18">
        <v>13</v>
      </c>
      <c r="W26" s="18"/>
      <c r="X26" s="18">
        <v>1</v>
      </c>
      <c r="Y26" s="18"/>
      <c r="Z26" s="18"/>
      <c r="AA26" s="18">
        <v>1</v>
      </c>
      <c r="AB26" s="18"/>
      <c r="AC26" s="18">
        <v>1</v>
      </c>
      <c r="AD26" s="18">
        <v>61</v>
      </c>
      <c r="AE26" s="18">
        <v>3</v>
      </c>
      <c r="AF26" s="18">
        <v>5</v>
      </c>
      <c r="AG26" s="34">
        <v>100</v>
      </c>
    </row>
    <row r="27" spans="1:33" x14ac:dyDescent="0.25">
      <c r="A27" s="5" t="s">
        <v>163</v>
      </c>
      <c r="B27" s="18">
        <v>2</v>
      </c>
      <c r="C27" s="18">
        <v>1</v>
      </c>
      <c r="D27" s="18">
        <v>1</v>
      </c>
      <c r="E27" s="18"/>
      <c r="F27" s="18"/>
      <c r="G27" s="18"/>
      <c r="H27" s="18"/>
      <c r="I27" s="18"/>
      <c r="J27" s="18"/>
      <c r="K27" s="18">
        <v>2</v>
      </c>
      <c r="L27" s="18">
        <v>3</v>
      </c>
      <c r="M27" s="18"/>
      <c r="N27" s="18"/>
      <c r="O27" s="18">
        <v>1</v>
      </c>
      <c r="P27" s="18">
        <v>1</v>
      </c>
      <c r="Q27" s="18"/>
      <c r="R27" s="18"/>
      <c r="S27" s="18"/>
      <c r="T27" s="18"/>
      <c r="U27" s="18"/>
      <c r="V27" s="18">
        <v>10</v>
      </c>
      <c r="W27" s="18"/>
      <c r="X27" s="18"/>
      <c r="Y27" s="18"/>
      <c r="Z27" s="18"/>
      <c r="AA27" s="18"/>
      <c r="AB27" s="18"/>
      <c r="AC27" s="18"/>
      <c r="AD27" s="18">
        <v>80</v>
      </c>
      <c r="AE27" s="18">
        <v>1</v>
      </c>
      <c r="AF27" s="18">
        <v>7</v>
      </c>
      <c r="AG27" s="34">
        <v>109</v>
      </c>
    </row>
    <row r="28" spans="1:33" x14ac:dyDescent="0.25">
      <c r="A28" s="5" t="s">
        <v>164</v>
      </c>
      <c r="B28" s="18">
        <v>1</v>
      </c>
      <c r="C28" s="18">
        <v>3</v>
      </c>
      <c r="D28" s="18"/>
      <c r="E28" s="18"/>
      <c r="F28" s="18">
        <v>1</v>
      </c>
      <c r="G28" s="18"/>
      <c r="H28" s="18">
        <v>1</v>
      </c>
      <c r="I28" s="18">
        <v>2</v>
      </c>
      <c r="J28" s="18">
        <v>2</v>
      </c>
      <c r="K28" s="18">
        <v>4</v>
      </c>
      <c r="L28" s="18">
        <v>3</v>
      </c>
      <c r="M28" s="18">
        <v>6</v>
      </c>
      <c r="N28" s="18"/>
      <c r="O28" s="18">
        <v>1</v>
      </c>
      <c r="P28" s="18">
        <v>5</v>
      </c>
      <c r="Q28" s="18"/>
      <c r="R28" s="18"/>
      <c r="S28" s="18"/>
      <c r="T28" s="18"/>
      <c r="U28" s="18">
        <v>1</v>
      </c>
      <c r="V28" s="18">
        <v>8</v>
      </c>
      <c r="W28" s="18"/>
      <c r="X28" s="18">
        <v>2</v>
      </c>
      <c r="Y28" s="18"/>
      <c r="Z28" s="18"/>
      <c r="AA28" s="18"/>
      <c r="AB28" s="18"/>
      <c r="AC28" s="18">
        <v>4</v>
      </c>
      <c r="AD28" s="18">
        <v>75</v>
      </c>
      <c r="AE28" s="18"/>
      <c r="AF28" s="18">
        <v>15</v>
      </c>
      <c r="AG28" s="34">
        <v>134</v>
      </c>
    </row>
    <row r="29" spans="1:33" x14ac:dyDescent="0.25">
      <c r="A29" s="5" t="s">
        <v>165</v>
      </c>
      <c r="B29" s="18"/>
      <c r="C29" s="18"/>
      <c r="D29" s="18">
        <v>2</v>
      </c>
      <c r="E29" s="18"/>
      <c r="F29" s="18"/>
      <c r="G29" s="18"/>
      <c r="H29" s="18"/>
      <c r="I29" s="18"/>
      <c r="J29" s="18"/>
      <c r="K29" s="18">
        <v>5</v>
      </c>
      <c r="L29" s="18">
        <v>6</v>
      </c>
      <c r="M29" s="18"/>
      <c r="N29" s="18"/>
      <c r="O29" s="18">
        <v>4</v>
      </c>
      <c r="P29" s="18">
        <v>3</v>
      </c>
      <c r="Q29" s="18"/>
      <c r="R29" s="18"/>
      <c r="S29" s="18">
        <v>1</v>
      </c>
      <c r="T29" s="18"/>
      <c r="U29" s="18"/>
      <c r="V29" s="18">
        <v>9</v>
      </c>
      <c r="W29" s="18"/>
      <c r="X29" s="18"/>
      <c r="Y29" s="18">
        <v>1</v>
      </c>
      <c r="Z29" s="18"/>
      <c r="AA29" s="18">
        <v>1</v>
      </c>
      <c r="AB29" s="18"/>
      <c r="AC29" s="18">
        <v>2</v>
      </c>
      <c r="AD29" s="18">
        <v>41</v>
      </c>
      <c r="AE29" s="18">
        <v>2</v>
      </c>
      <c r="AF29" s="18">
        <v>16</v>
      </c>
      <c r="AG29" s="34">
        <v>93</v>
      </c>
    </row>
    <row r="30" spans="1:33" x14ac:dyDescent="0.25">
      <c r="A30" s="5" t="s">
        <v>166</v>
      </c>
      <c r="B30" s="18"/>
      <c r="C30" s="18">
        <v>2</v>
      </c>
      <c r="D30" s="18"/>
      <c r="E30" s="18"/>
      <c r="F30" s="18"/>
      <c r="G30" s="18"/>
      <c r="H30" s="18">
        <v>1</v>
      </c>
      <c r="I30" s="18">
        <v>1</v>
      </c>
      <c r="J30" s="18"/>
      <c r="K30" s="18">
        <v>15</v>
      </c>
      <c r="L30" s="18">
        <v>13</v>
      </c>
      <c r="M30" s="18">
        <v>3</v>
      </c>
      <c r="N30" s="18">
        <v>1</v>
      </c>
      <c r="O30" s="18">
        <v>3</v>
      </c>
      <c r="P30" s="18">
        <v>8</v>
      </c>
      <c r="Q30" s="18"/>
      <c r="R30" s="18"/>
      <c r="S30" s="18"/>
      <c r="T30" s="18"/>
      <c r="U30" s="18">
        <v>3</v>
      </c>
      <c r="V30" s="18">
        <v>6</v>
      </c>
      <c r="W30" s="18"/>
      <c r="X30" s="18"/>
      <c r="Y30" s="18"/>
      <c r="Z30" s="18"/>
      <c r="AA30" s="18"/>
      <c r="AB30" s="18">
        <v>6</v>
      </c>
      <c r="AC30" s="18">
        <v>2</v>
      </c>
      <c r="AD30" s="18">
        <v>63</v>
      </c>
      <c r="AE30" s="18">
        <v>3</v>
      </c>
      <c r="AF30" s="18">
        <v>21</v>
      </c>
      <c r="AG30" s="34">
        <v>151</v>
      </c>
    </row>
    <row r="31" spans="1:33" x14ac:dyDescent="0.25">
      <c r="A31" s="5" t="s">
        <v>167</v>
      </c>
      <c r="B31" s="18"/>
      <c r="C31" s="18"/>
      <c r="D31" s="18">
        <v>2</v>
      </c>
      <c r="E31" s="18"/>
      <c r="F31" s="18"/>
      <c r="G31" s="18"/>
      <c r="H31" s="18">
        <v>1</v>
      </c>
      <c r="I31" s="18"/>
      <c r="J31" s="18">
        <v>2</v>
      </c>
      <c r="K31" s="18">
        <v>12</v>
      </c>
      <c r="L31" s="18">
        <v>7</v>
      </c>
      <c r="M31" s="18">
        <v>1</v>
      </c>
      <c r="N31" s="18">
        <v>1</v>
      </c>
      <c r="O31" s="18">
        <v>2</v>
      </c>
      <c r="P31" s="18">
        <v>4</v>
      </c>
      <c r="Q31" s="18"/>
      <c r="R31" s="18"/>
      <c r="S31" s="18"/>
      <c r="T31" s="18"/>
      <c r="U31" s="18">
        <v>1</v>
      </c>
      <c r="V31" s="18">
        <v>1</v>
      </c>
      <c r="W31" s="18"/>
      <c r="X31" s="18"/>
      <c r="Y31" s="18"/>
      <c r="Z31" s="18"/>
      <c r="AA31" s="18"/>
      <c r="AB31" s="18">
        <v>3</v>
      </c>
      <c r="AC31" s="18">
        <v>1</v>
      </c>
      <c r="AD31" s="18">
        <v>52</v>
      </c>
      <c r="AE31" s="18">
        <v>3</v>
      </c>
      <c r="AF31" s="18">
        <v>14</v>
      </c>
      <c r="AG31" s="34">
        <v>107</v>
      </c>
    </row>
    <row r="32" spans="1:33" x14ac:dyDescent="0.25">
      <c r="A32" s="5" t="s">
        <v>168</v>
      </c>
      <c r="B32" s="18">
        <v>4</v>
      </c>
      <c r="C32" s="18">
        <v>4</v>
      </c>
      <c r="D32" s="18">
        <v>1</v>
      </c>
      <c r="E32" s="18"/>
      <c r="F32" s="18"/>
      <c r="G32" s="18"/>
      <c r="H32" s="18">
        <v>3</v>
      </c>
      <c r="I32" s="18">
        <v>1</v>
      </c>
      <c r="J32" s="18">
        <v>1</v>
      </c>
      <c r="K32" s="18">
        <v>20</v>
      </c>
      <c r="L32" s="18">
        <v>27</v>
      </c>
      <c r="M32" s="18">
        <v>2</v>
      </c>
      <c r="N32" s="18"/>
      <c r="O32" s="18">
        <v>2</v>
      </c>
      <c r="P32" s="18">
        <v>8</v>
      </c>
      <c r="Q32" s="18"/>
      <c r="R32" s="18">
        <v>1</v>
      </c>
      <c r="S32" s="18"/>
      <c r="T32" s="18"/>
      <c r="U32" s="18">
        <v>4</v>
      </c>
      <c r="V32" s="18">
        <v>9</v>
      </c>
      <c r="W32" s="18"/>
      <c r="X32" s="18">
        <v>1</v>
      </c>
      <c r="Y32" s="18"/>
      <c r="Z32" s="18"/>
      <c r="AA32" s="18">
        <v>6</v>
      </c>
      <c r="AB32" s="18">
        <v>1</v>
      </c>
      <c r="AC32" s="18">
        <v>1</v>
      </c>
      <c r="AD32" s="18">
        <v>51</v>
      </c>
      <c r="AE32" s="18">
        <v>8</v>
      </c>
      <c r="AF32" s="18">
        <v>18</v>
      </c>
      <c r="AG32" s="34">
        <v>173</v>
      </c>
    </row>
    <row r="33" spans="1:33" x14ac:dyDescent="0.25">
      <c r="A33" s="5" t="s">
        <v>169</v>
      </c>
      <c r="B33" s="18">
        <v>1</v>
      </c>
      <c r="C33" s="18">
        <v>6</v>
      </c>
      <c r="D33" s="18">
        <v>1</v>
      </c>
      <c r="E33" s="18"/>
      <c r="F33" s="18"/>
      <c r="G33" s="18"/>
      <c r="H33" s="18">
        <v>3</v>
      </c>
      <c r="I33" s="18"/>
      <c r="J33" s="18"/>
      <c r="K33" s="18">
        <v>8</v>
      </c>
      <c r="L33" s="18">
        <v>15</v>
      </c>
      <c r="M33" s="18"/>
      <c r="N33" s="18"/>
      <c r="O33" s="18">
        <v>1</v>
      </c>
      <c r="P33" s="18">
        <v>3</v>
      </c>
      <c r="Q33" s="18"/>
      <c r="R33" s="18"/>
      <c r="S33" s="18">
        <v>1</v>
      </c>
      <c r="T33" s="18"/>
      <c r="U33" s="18">
        <v>2</v>
      </c>
      <c r="V33" s="18">
        <v>11</v>
      </c>
      <c r="W33" s="18"/>
      <c r="X33" s="18"/>
      <c r="Y33" s="18">
        <v>1</v>
      </c>
      <c r="Z33" s="18"/>
      <c r="AA33" s="18">
        <v>2</v>
      </c>
      <c r="AB33" s="18">
        <v>4</v>
      </c>
      <c r="AC33" s="18">
        <v>1</v>
      </c>
      <c r="AD33" s="18">
        <v>38</v>
      </c>
      <c r="AE33" s="18">
        <v>3</v>
      </c>
      <c r="AF33" s="18">
        <v>15</v>
      </c>
      <c r="AG33" s="34">
        <v>116</v>
      </c>
    </row>
    <row r="34" spans="1:33" x14ac:dyDescent="0.25">
      <c r="A34" s="5" t="s">
        <v>170</v>
      </c>
      <c r="B34" s="18">
        <v>3</v>
      </c>
      <c r="C34" s="18">
        <v>6</v>
      </c>
      <c r="D34" s="18">
        <v>2</v>
      </c>
      <c r="E34" s="18">
        <v>1</v>
      </c>
      <c r="F34" s="18">
        <v>3</v>
      </c>
      <c r="G34" s="18">
        <v>2</v>
      </c>
      <c r="H34" s="18">
        <v>8</v>
      </c>
      <c r="I34" s="18">
        <v>1</v>
      </c>
      <c r="J34" s="18">
        <v>1</v>
      </c>
      <c r="K34" s="18">
        <v>22</v>
      </c>
      <c r="L34" s="18">
        <v>30</v>
      </c>
      <c r="M34" s="18"/>
      <c r="N34" s="18"/>
      <c r="O34" s="18">
        <v>2</v>
      </c>
      <c r="P34" s="18">
        <v>10</v>
      </c>
      <c r="Q34" s="18">
        <v>1</v>
      </c>
      <c r="R34" s="18"/>
      <c r="S34" s="18"/>
      <c r="T34" s="18"/>
      <c r="U34" s="18">
        <v>6</v>
      </c>
      <c r="V34" s="18">
        <v>13</v>
      </c>
      <c r="W34" s="18">
        <v>1</v>
      </c>
      <c r="X34" s="18">
        <v>2</v>
      </c>
      <c r="Y34" s="18"/>
      <c r="Z34" s="18"/>
      <c r="AA34" s="18">
        <v>2</v>
      </c>
      <c r="AB34" s="18">
        <v>13</v>
      </c>
      <c r="AC34" s="18">
        <v>3</v>
      </c>
      <c r="AD34" s="18">
        <v>52</v>
      </c>
      <c r="AE34" s="18">
        <v>2</v>
      </c>
      <c r="AF34" s="18">
        <v>32</v>
      </c>
      <c r="AG34" s="34">
        <v>218</v>
      </c>
    </row>
    <row r="35" spans="1:33" x14ac:dyDescent="0.25">
      <c r="A35" s="5" t="s">
        <v>171</v>
      </c>
      <c r="B35" s="18">
        <v>2</v>
      </c>
      <c r="C35" s="18">
        <v>3</v>
      </c>
      <c r="D35" s="18"/>
      <c r="E35" s="18"/>
      <c r="F35" s="18"/>
      <c r="G35" s="18"/>
      <c r="H35" s="18">
        <v>2</v>
      </c>
      <c r="I35" s="18"/>
      <c r="J35" s="18"/>
      <c r="K35" s="18">
        <v>13</v>
      </c>
      <c r="L35" s="18">
        <v>12</v>
      </c>
      <c r="M35" s="18">
        <v>1</v>
      </c>
      <c r="N35" s="18">
        <v>1</v>
      </c>
      <c r="O35" s="18">
        <v>1</v>
      </c>
      <c r="P35" s="18">
        <v>6</v>
      </c>
      <c r="Q35" s="18"/>
      <c r="R35" s="18"/>
      <c r="S35" s="18"/>
      <c r="T35" s="18"/>
      <c r="U35" s="18"/>
      <c r="V35" s="18">
        <v>8</v>
      </c>
      <c r="W35" s="18"/>
      <c r="X35" s="18">
        <v>1</v>
      </c>
      <c r="Y35" s="18"/>
      <c r="Z35" s="18"/>
      <c r="AA35" s="18">
        <v>1</v>
      </c>
      <c r="AB35" s="18">
        <v>2</v>
      </c>
      <c r="AC35" s="18">
        <v>2</v>
      </c>
      <c r="AD35" s="18">
        <v>31</v>
      </c>
      <c r="AE35" s="18">
        <v>2</v>
      </c>
      <c r="AF35" s="18">
        <v>15</v>
      </c>
      <c r="AG35" s="34">
        <v>103</v>
      </c>
    </row>
    <row r="36" spans="1:33" x14ac:dyDescent="0.25">
      <c r="A36" s="5" t="s">
        <v>172</v>
      </c>
      <c r="B36" s="18">
        <v>2</v>
      </c>
      <c r="C36" s="18">
        <v>10</v>
      </c>
      <c r="D36" s="18">
        <v>3</v>
      </c>
      <c r="E36" s="18"/>
      <c r="F36" s="18"/>
      <c r="G36" s="18"/>
      <c r="H36" s="18">
        <v>8</v>
      </c>
      <c r="I36" s="18">
        <v>2</v>
      </c>
      <c r="J36" s="18">
        <v>4</v>
      </c>
      <c r="K36" s="18">
        <v>13</v>
      </c>
      <c r="L36" s="18">
        <v>14</v>
      </c>
      <c r="M36" s="18">
        <v>1</v>
      </c>
      <c r="N36" s="18"/>
      <c r="O36" s="18">
        <v>3</v>
      </c>
      <c r="P36" s="18">
        <v>13</v>
      </c>
      <c r="Q36" s="18"/>
      <c r="R36" s="18">
        <v>1</v>
      </c>
      <c r="S36" s="18">
        <v>1</v>
      </c>
      <c r="T36" s="18"/>
      <c r="U36" s="18">
        <v>2</v>
      </c>
      <c r="V36" s="18">
        <v>17</v>
      </c>
      <c r="W36" s="18">
        <v>1</v>
      </c>
      <c r="X36" s="18"/>
      <c r="Y36" s="18"/>
      <c r="Z36" s="18"/>
      <c r="AA36" s="18">
        <v>4</v>
      </c>
      <c r="AB36" s="18">
        <v>2</v>
      </c>
      <c r="AC36" s="18">
        <v>2</v>
      </c>
      <c r="AD36" s="18">
        <v>38</v>
      </c>
      <c r="AE36" s="18">
        <v>8</v>
      </c>
      <c r="AF36" s="18">
        <v>29</v>
      </c>
      <c r="AG36" s="34">
        <v>178</v>
      </c>
    </row>
    <row r="37" spans="1:33" x14ac:dyDescent="0.25">
      <c r="A37" s="5" t="s">
        <v>173</v>
      </c>
      <c r="B37" s="18">
        <v>2</v>
      </c>
      <c r="C37" s="18"/>
      <c r="D37" s="18">
        <v>2</v>
      </c>
      <c r="E37" s="18">
        <v>1</v>
      </c>
      <c r="F37" s="18"/>
      <c r="G37" s="18">
        <v>1</v>
      </c>
      <c r="H37" s="18"/>
      <c r="I37" s="18"/>
      <c r="J37" s="18"/>
      <c r="K37" s="18">
        <v>6</v>
      </c>
      <c r="L37" s="18">
        <v>7</v>
      </c>
      <c r="M37" s="18">
        <v>2</v>
      </c>
      <c r="N37" s="18"/>
      <c r="O37" s="18">
        <v>1</v>
      </c>
      <c r="P37" s="18">
        <v>9</v>
      </c>
      <c r="Q37" s="18"/>
      <c r="R37" s="18"/>
      <c r="S37" s="18"/>
      <c r="T37" s="18"/>
      <c r="U37" s="18">
        <v>4</v>
      </c>
      <c r="V37" s="18">
        <v>26</v>
      </c>
      <c r="W37" s="18">
        <v>1</v>
      </c>
      <c r="X37" s="18">
        <v>2</v>
      </c>
      <c r="Y37" s="18"/>
      <c r="Z37" s="18"/>
      <c r="AA37" s="18"/>
      <c r="AB37" s="18"/>
      <c r="AC37" s="18">
        <v>3</v>
      </c>
      <c r="AD37" s="18">
        <v>32</v>
      </c>
      <c r="AE37" s="18">
        <v>7</v>
      </c>
      <c r="AF37" s="18">
        <v>24</v>
      </c>
      <c r="AG37" s="34">
        <v>130</v>
      </c>
    </row>
    <row r="38" spans="1:33" x14ac:dyDescent="0.25">
      <c r="A38" s="5" t="s">
        <v>174</v>
      </c>
      <c r="B38" s="18">
        <v>1</v>
      </c>
      <c r="C38" s="18">
        <v>6</v>
      </c>
      <c r="D38" s="18">
        <v>5</v>
      </c>
      <c r="E38" s="18">
        <v>4</v>
      </c>
      <c r="F38" s="18"/>
      <c r="G38" s="18">
        <v>1</v>
      </c>
      <c r="H38" s="18">
        <v>1</v>
      </c>
      <c r="I38" s="18"/>
      <c r="J38" s="18"/>
      <c r="K38" s="18">
        <v>9</v>
      </c>
      <c r="L38" s="18">
        <v>14</v>
      </c>
      <c r="M38" s="18">
        <v>4</v>
      </c>
      <c r="N38" s="18"/>
      <c r="O38" s="18">
        <v>1</v>
      </c>
      <c r="P38" s="18">
        <v>7</v>
      </c>
      <c r="Q38" s="18"/>
      <c r="R38" s="18"/>
      <c r="S38" s="18"/>
      <c r="T38" s="18"/>
      <c r="U38" s="18">
        <v>1</v>
      </c>
      <c r="V38" s="18">
        <v>37</v>
      </c>
      <c r="W38" s="18"/>
      <c r="X38" s="18">
        <v>1</v>
      </c>
      <c r="Y38" s="18"/>
      <c r="Z38" s="18">
        <v>1</v>
      </c>
      <c r="AA38" s="18">
        <v>6</v>
      </c>
      <c r="AB38" s="18">
        <v>5</v>
      </c>
      <c r="AC38" s="18">
        <v>3</v>
      </c>
      <c r="AD38" s="18">
        <v>25</v>
      </c>
      <c r="AE38" s="18">
        <v>5</v>
      </c>
      <c r="AF38" s="18">
        <v>28</v>
      </c>
      <c r="AG38" s="34">
        <v>165</v>
      </c>
    </row>
    <row r="39" spans="1:33" x14ac:dyDescent="0.25">
      <c r="A39" s="5" t="s">
        <v>175</v>
      </c>
      <c r="B39" s="18"/>
      <c r="C39" s="18">
        <v>2</v>
      </c>
      <c r="D39" s="18">
        <v>2</v>
      </c>
      <c r="E39" s="18">
        <v>1</v>
      </c>
      <c r="F39" s="18"/>
      <c r="G39" s="18"/>
      <c r="H39" s="18"/>
      <c r="I39" s="18"/>
      <c r="J39" s="18"/>
      <c r="K39" s="18">
        <v>7</v>
      </c>
      <c r="L39" s="18">
        <v>1</v>
      </c>
      <c r="M39" s="18">
        <v>3</v>
      </c>
      <c r="N39" s="18"/>
      <c r="O39" s="18">
        <v>1</v>
      </c>
      <c r="P39" s="18">
        <v>3</v>
      </c>
      <c r="Q39" s="18"/>
      <c r="R39" s="18">
        <v>1</v>
      </c>
      <c r="S39" s="18">
        <v>1</v>
      </c>
      <c r="T39" s="18"/>
      <c r="U39" s="18"/>
      <c r="V39" s="18">
        <v>24</v>
      </c>
      <c r="W39" s="18"/>
      <c r="X39" s="18">
        <v>3</v>
      </c>
      <c r="Y39" s="18"/>
      <c r="Z39" s="18"/>
      <c r="AA39" s="18"/>
      <c r="AB39" s="18"/>
      <c r="AC39" s="18"/>
      <c r="AD39" s="18">
        <v>9</v>
      </c>
      <c r="AE39" s="18">
        <v>1</v>
      </c>
      <c r="AF39" s="18">
        <v>7</v>
      </c>
      <c r="AG39" s="34">
        <v>66</v>
      </c>
    </row>
    <row r="40" spans="1:33" x14ac:dyDescent="0.25">
      <c r="A40" s="5" t="s">
        <v>176</v>
      </c>
      <c r="B40" s="18"/>
      <c r="C40" s="18">
        <v>4</v>
      </c>
      <c r="D40" s="18">
        <v>1</v>
      </c>
      <c r="E40" s="18"/>
      <c r="F40" s="18">
        <v>1</v>
      </c>
      <c r="G40" s="18">
        <v>1</v>
      </c>
      <c r="H40" s="18">
        <v>2</v>
      </c>
      <c r="I40" s="18"/>
      <c r="J40" s="18"/>
      <c r="K40" s="18">
        <v>8</v>
      </c>
      <c r="L40" s="18">
        <v>4</v>
      </c>
      <c r="M40" s="18">
        <v>3</v>
      </c>
      <c r="N40" s="18"/>
      <c r="O40" s="18"/>
      <c r="P40" s="18">
        <v>2</v>
      </c>
      <c r="Q40" s="18"/>
      <c r="R40" s="18"/>
      <c r="S40" s="18"/>
      <c r="T40" s="18">
        <v>1</v>
      </c>
      <c r="U40" s="18"/>
      <c r="V40" s="18">
        <v>31</v>
      </c>
      <c r="W40" s="18"/>
      <c r="X40" s="18">
        <v>2</v>
      </c>
      <c r="Y40" s="18"/>
      <c r="Z40" s="18">
        <v>1</v>
      </c>
      <c r="AA40" s="18">
        <v>1</v>
      </c>
      <c r="AB40" s="18">
        <v>3</v>
      </c>
      <c r="AC40" s="18">
        <v>2</v>
      </c>
      <c r="AD40" s="18">
        <v>11</v>
      </c>
      <c r="AE40" s="18">
        <v>3</v>
      </c>
      <c r="AF40" s="18">
        <v>20</v>
      </c>
      <c r="AG40" s="34">
        <v>101</v>
      </c>
    </row>
    <row r="41" spans="1:33" x14ac:dyDescent="0.25">
      <c r="A41" s="5" t="s">
        <v>177</v>
      </c>
      <c r="B41" s="18"/>
      <c r="C41" s="18">
        <v>3</v>
      </c>
      <c r="D41" s="18"/>
      <c r="E41" s="18"/>
      <c r="F41" s="18">
        <v>1</v>
      </c>
      <c r="G41" s="18">
        <v>1</v>
      </c>
      <c r="H41" s="18">
        <v>1</v>
      </c>
      <c r="I41" s="18"/>
      <c r="J41" s="18"/>
      <c r="K41" s="18">
        <v>2</v>
      </c>
      <c r="L41" s="18">
        <v>2</v>
      </c>
      <c r="M41" s="18">
        <v>1</v>
      </c>
      <c r="N41" s="18"/>
      <c r="O41" s="18"/>
      <c r="P41" s="18">
        <v>2</v>
      </c>
      <c r="Q41" s="18"/>
      <c r="R41" s="18"/>
      <c r="S41" s="18"/>
      <c r="T41" s="18"/>
      <c r="U41" s="18"/>
      <c r="V41" s="18">
        <v>16</v>
      </c>
      <c r="W41" s="18"/>
      <c r="X41" s="18"/>
      <c r="Y41" s="18"/>
      <c r="Z41" s="18"/>
      <c r="AA41" s="18">
        <v>1</v>
      </c>
      <c r="AB41" s="18"/>
      <c r="AC41" s="18">
        <v>1</v>
      </c>
      <c r="AD41" s="18">
        <v>6</v>
      </c>
      <c r="AE41" s="18">
        <v>1</v>
      </c>
      <c r="AF41" s="18">
        <v>6</v>
      </c>
      <c r="AG41" s="34">
        <v>44</v>
      </c>
    </row>
    <row r="42" spans="1:33" x14ac:dyDescent="0.25">
      <c r="A42" s="5" t="s">
        <v>178</v>
      </c>
      <c r="B42" s="18"/>
      <c r="C42" s="18">
        <v>1</v>
      </c>
      <c r="D42" s="18"/>
      <c r="E42" s="18"/>
      <c r="F42" s="18"/>
      <c r="G42" s="18"/>
      <c r="H42" s="18">
        <v>1</v>
      </c>
      <c r="I42" s="18"/>
      <c r="J42" s="18"/>
      <c r="K42" s="18">
        <v>1</v>
      </c>
      <c r="L42" s="18"/>
      <c r="M42" s="18">
        <v>1</v>
      </c>
      <c r="N42" s="18"/>
      <c r="O42" s="18"/>
      <c r="P42" s="18"/>
      <c r="Q42" s="18"/>
      <c r="R42" s="18"/>
      <c r="S42" s="18"/>
      <c r="T42" s="18"/>
      <c r="U42" s="18"/>
      <c r="V42" s="18">
        <v>8</v>
      </c>
      <c r="W42" s="18"/>
      <c r="X42" s="18"/>
      <c r="Y42" s="18"/>
      <c r="Z42" s="18"/>
      <c r="AA42" s="18"/>
      <c r="AB42" s="18"/>
      <c r="AC42" s="18"/>
      <c r="AD42" s="18">
        <v>1</v>
      </c>
      <c r="AE42" s="18"/>
      <c r="AF42" s="18">
        <v>3</v>
      </c>
      <c r="AG42" s="34">
        <v>16</v>
      </c>
    </row>
    <row r="43" spans="1:33" x14ac:dyDescent="0.25">
      <c r="A43" s="5" t="s">
        <v>179</v>
      </c>
      <c r="B43" s="18"/>
      <c r="C43" s="18">
        <v>1</v>
      </c>
      <c r="D43" s="18"/>
      <c r="E43" s="18"/>
      <c r="F43" s="18"/>
      <c r="G43" s="18"/>
      <c r="H43" s="18"/>
      <c r="I43" s="18"/>
      <c r="J43" s="18"/>
      <c r="K43" s="18"/>
      <c r="L43" s="18"/>
      <c r="M43" s="18"/>
      <c r="N43" s="18"/>
      <c r="O43" s="18"/>
      <c r="P43" s="18"/>
      <c r="Q43" s="18"/>
      <c r="R43" s="18"/>
      <c r="S43" s="18"/>
      <c r="T43" s="18"/>
      <c r="U43" s="18"/>
      <c r="V43" s="18">
        <v>6</v>
      </c>
      <c r="W43" s="18"/>
      <c r="X43" s="18"/>
      <c r="Y43" s="18"/>
      <c r="Z43" s="18"/>
      <c r="AA43" s="18"/>
      <c r="AB43" s="18"/>
      <c r="AC43" s="18"/>
      <c r="AD43" s="18"/>
      <c r="AE43" s="18"/>
      <c r="AF43" s="18">
        <v>0</v>
      </c>
      <c r="AG43" s="34">
        <v>7</v>
      </c>
    </row>
    <row r="44" spans="1:33" x14ac:dyDescent="0.25">
      <c r="A44" s="5" t="s">
        <v>180</v>
      </c>
      <c r="B44" s="18"/>
      <c r="C44" s="18"/>
      <c r="D44" s="18"/>
      <c r="E44" s="18"/>
      <c r="F44" s="18"/>
      <c r="G44" s="18"/>
      <c r="H44" s="18"/>
      <c r="I44" s="18"/>
      <c r="J44" s="18"/>
      <c r="K44" s="18">
        <v>3</v>
      </c>
      <c r="L44" s="18">
        <v>2</v>
      </c>
      <c r="M44" s="18">
        <v>1</v>
      </c>
      <c r="N44" s="18"/>
      <c r="O44" s="18"/>
      <c r="P44" s="18">
        <v>1</v>
      </c>
      <c r="Q44" s="18"/>
      <c r="R44" s="18"/>
      <c r="S44" s="18"/>
      <c r="T44" s="18"/>
      <c r="U44" s="18"/>
      <c r="V44" s="18">
        <v>7</v>
      </c>
      <c r="W44" s="18"/>
      <c r="X44" s="18"/>
      <c r="Y44" s="18"/>
      <c r="Z44" s="18"/>
      <c r="AA44" s="18"/>
      <c r="AB44" s="18"/>
      <c r="AC44" s="18"/>
      <c r="AD44" s="18">
        <v>3</v>
      </c>
      <c r="AE44" s="18">
        <v>1</v>
      </c>
      <c r="AF44" s="18">
        <v>0</v>
      </c>
      <c r="AG44" s="34">
        <v>18</v>
      </c>
    </row>
    <row r="45" spans="1:33" x14ac:dyDescent="0.25">
      <c r="A45" s="5" t="s">
        <v>181</v>
      </c>
      <c r="B45" s="18"/>
      <c r="C45" s="18">
        <v>1</v>
      </c>
      <c r="D45" s="18"/>
      <c r="E45" s="18"/>
      <c r="F45" s="18"/>
      <c r="G45" s="18">
        <v>1</v>
      </c>
      <c r="H45" s="18"/>
      <c r="I45" s="18"/>
      <c r="J45" s="18"/>
      <c r="K45" s="18">
        <v>9</v>
      </c>
      <c r="L45" s="18"/>
      <c r="M45" s="18"/>
      <c r="N45" s="18"/>
      <c r="O45" s="18"/>
      <c r="P45" s="18"/>
      <c r="Q45" s="18"/>
      <c r="R45" s="18"/>
      <c r="S45" s="18"/>
      <c r="T45" s="18"/>
      <c r="U45" s="18"/>
      <c r="V45" s="18">
        <v>5</v>
      </c>
      <c r="W45" s="18"/>
      <c r="X45" s="18"/>
      <c r="Y45" s="18"/>
      <c r="Z45" s="18"/>
      <c r="AA45" s="18">
        <v>1</v>
      </c>
      <c r="AB45" s="18"/>
      <c r="AC45" s="18"/>
      <c r="AD45" s="18">
        <v>1</v>
      </c>
      <c r="AE45" s="18">
        <v>1</v>
      </c>
      <c r="AF45" s="18">
        <v>2</v>
      </c>
      <c r="AG45" s="34">
        <v>21</v>
      </c>
    </row>
    <row r="46" spans="1:33" x14ac:dyDescent="0.25">
      <c r="A46" s="5" t="s">
        <v>182</v>
      </c>
      <c r="B46" s="18"/>
      <c r="C46" s="18">
        <v>1</v>
      </c>
      <c r="D46" s="18">
        <v>1</v>
      </c>
      <c r="E46" s="18"/>
      <c r="F46" s="18"/>
      <c r="G46" s="18"/>
      <c r="H46" s="18">
        <v>1</v>
      </c>
      <c r="I46" s="18"/>
      <c r="J46" s="18"/>
      <c r="K46" s="18">
        <v>1</v>
      </c>
      <c r="L46" s="18"/>
      <c r="M46" s="18"/>
      <c r="N46" s="18"/>
      <c r="O46" s="18"/>
      <c r="P46" s="18">
        <v>3</v>
      </c>
      <c r="Q46" s="18"/>
      <c r="R46" s="18"/>
      <c r="S46" s="18"/>
      <c r="T46" s="18"/>
      <c r="U46" s="18">
        <v>1</v>
      </c>
      <c r="V46" s="18">
        <v>12</v>
      </c>
      <c r="W46" s="18"/>
      <c r="X46" s="18"/>
      <c r="Y46" s="18"/>
      <c r="Z46" s="18"/>
      <c r="AA46" s="18">
        <v>1</v>
      </c>
      <c r="AB46" s="18">
        <v>3</v>
      </c>
      <c r="AC46" s="18"/>
      <c r="AD46" s="18">
        <v>8</v>
      </c>
      <c r="AE46" s="18"/>
      <c r="AF46" s="18">
        <v>4</v>
      </c>
      <c r="AG46" s="34">
        <v>36</v>
      </c>
    </row>
    <row r="47" spans="1:33" x14ac:dyDescent="0.25">
      <c r="A47" s="5" t="s">
        <v>183</v>
      </c>
      <c r="B47" s="18"/>
      <c r="C47" s="18"/>
      <c r="D47" s="18"/>
      <c r="E47" s="18"/>
      <c r="F47" s="18"/>
      <c r="G47" s="18"/>
      <c r="H47" s="18"/>
      <c r="I47" s="18"/>
      <c r="J47" s="18"/>
      <c r="K47" s="18">
        <v>2</v>
      </c>
      <c r="L47" s="18">
        <v>4</v>
      </c>
      <c r="M47" s="18"/>
      <c r="N47" s="18"/>
      <c r="O47" s="18">
        <v>1</v>
      </c>
      <c r="P47" s="18">
        <v>3</v>
      </c>
      <c r="Q47" s="18"/>
      <c r="R47" s="18">
        <v>1</v>
      </c>
      <c r="S47" s="18"/>
      <c r="T47" s="18"/>
      <c r="U47" s="18"/>
      <c r="V47" s="18">
        <v>11</v>
      </c>
      <c r="W47" s="18"/>
      <c r="X47" s="18"/>
      <c r="Y47" s="18"/>
      <c r="Z47" s="18"/>
      <c r="AA47" s="18">
        <v>2</v>
      </c>
      <c r="AB47" s="18">
        <v>1</v>
      </c>
      <c r="AC47" s="18"/>
      <c r="AD47" s="18">
        <v>12</v>
      </c>
      <c r="AE47" s="18"/>
      <c r="AF47" s="18">
        <v>4</v>
      </c>
      <c r="AG47" s="34">
        <v>41</v>
      </c>
    </row>
    <row r="48" spans="1:33" x14ac:dyDescent="0.25">
      <c r="A48" s="5" t="s">
        <v>184</v>
      </c>
      <c r="B48" s="18"/>
      <c r="C48" s="18"/>
      <c r="D48" s="18"/>
      <c r="E48" s="18"/>
      <c r="F48" s="18"/>
      <c r="G48" s="18"/>
      <c r="H48" s="18">
        <v>1</v>
      </c>
      <c r="I48" s="18">
        <v>1</v>
      </c>
      <c r="J48" s="18"/>
      <c r="K48" s="18">
        <v>7</v>
      </c>
      <c r="L48" s="18">
        <v>1</v>
      </c>
      <c r="M48" s="18"/>
      <c r="N48" s="18"/>
      <c r="O48" s="18"/>
      <c r="P48" s="18">
        <v>1</v>
      </c>
      <c r="Q48" s="18"/>
      <c r="R48" s="18"/>
      <c r="S48" s="18"/>
      <c r="T48" s="18"/>
      <c r="U48" s="18"/>
      <c r="V48" s="18">
        <v>25</v>
      </c>
      <c r="W48" s="18"/>
      <c r="X48" s="18"/>
      <c r="Y48" s="18"/>
      <c r="Z48" s="18"/>
      <c r="AA48" s="18">
        <v>3</v>
      </c>
      <c r="AB48" s="18">
        <v>2</v>
      </c>
      <c r="AC48" s="18">
        <v>1</v>
      </c>
      <c r="AD48" s="18">
        <v>8</v>
      </c>
      <c r="AE48" s="18"/>
      <c r="AF48" s="18">
        <v>10</v>
      </c>
      <c r="AG48" s="34">
        <v>60</v>
      </c>
    </row>
    <row r="49" spans="1:33" x14ac:dyDescent="0.25">
      <c r="A49" s="5" t="s">
        <v>185</v>
      </c>
      <c r="B49" s="18"/>
      <c r="C49" s="18"/>
      <c r="D49" s="18"/>
      <c r="E49" s="18"/>
      <c r="F49" s="18"/>
      <c r="G49" s="18"/>
      <c r="H49" s="18"/>
      <c r="I49" s="18"/>
      <c r="J49" s="18"/>
      <c r="K49" s="18">
        <v>2</v>
      </c>
      <c r="L49" s="18">
        <v>4</v>
      </c>
      <c r="M49" s="18"/>
      <c r="N49" s="18"/>
      <c r="O49" s="18"/>
      <c r="P49" s="18">
        <v>1</v>
      </c>
      <c r="Q49" s="18"/>
      <c r="R49" s="18"/>
      <c r="S49" s="18"/>
      <c r="T49" s="18"/>
      <c r="U49" s="18"/>
      <c r="V49" s="18">
        <v>26</v>
      </c>
      <c r="W49" s="18"/>
      <c r="X49" s="18"/>
      <c r="Y49" s="18"/>
      <c r="Z49" s="18"/>
      <c r="AA49" s="18">
        <v>2</v>
      </c>
      <c r="AB49" s="18"/>
      <c r="AC49" s="18"/>
      <c r="AD49" s="18">
        <v>6</v>
      </c>
      <c r="AE49" s="18"/>
      <c r="AF49" s="18">
        <v>4</v>
      </c>
      <c r="AG49" s="34">
        <v>45</v>
      </c>
    </row>
    <row r="50" spans="1:33" x14ac:dyDescent="0.25">
      <c r="A50" s="5" t="s">
        <v>186</v>
      </c>
      <c r="B50" s="18">
        <v>1</v>
      </c>
      <c r="C50" s="18"/>
      <c r="D50" s="18"/>
      <c r="E50" s="18"/>
      <c r="F50" s="18"/>
      <c r="G50" s="18">
        <v>2</v>
      </c>
      <c r="H50" s="18">
        <v>2</v>
      </c>
      <c r="I50" s="18"/>
      <c r="J50" s="18"/>
      <c r="K50" s="18">
        <v>1</v>
      </c>
      <c r="L50" s="18">
        <v>4</v>
      </c>
      <c r="M50" s="18"/>
      <c r="N50" s="18">
        <v>1</v>
      </c>
      <c r="O50" s="18"/>
      <c r="P50" s="18">
        <v>4</v>
      </c>
      <c r="Q50" s="18"/>
      <c r="R50" s="18"/>
      <c r="S50" s="18"/>
      <c r="T50" s="18"/>
      <c r="U50" s="18">
        <v>1</v>
      </c>
      <c r="V50" s="18">
        <v>50</v>
      </c>
      <c r="W50" s="18"/>
      <c r="X50" s="18">
        <v>1</v>
      </c>
      <c r="Y50" s="18"/>
      <c r="Z50" s="18"/>
      <c r="AA50" s="18">
        <v>4</v>
      </c>
      <c r="AB50" s="18"/>
      <c r="AC50" s="18">
        <v>1</v>
      </c>
      <c r="AD50" s="18">
        <v>12</v>
      </c>
      <c r="AE50" s="18">
        <v>1</v>
      </c>
      <c r="AF50" s="18">
        <v>21</v>
      </c>
      <c r="AG50" s="34">
        <v>106</v>
      </c>
    </row>
    <row r="51" spans="1:33" x14ac:dyDescent="0.25">
      <c r="A51" s="5" t="s">
        <v>187</v>
      </c>
      <c r="B51" s="18"/>
      <c r="C51" s="18"/>
      <c r="D51" s="18"/>
      <c r="E51" s="18"/>
      <c r="F51" s="18"/>
      <c r="G51" s="18"/>
      <c r="H51" s="18"/>
      <c r="I51" s="18"/>
      <c r="J51" s="18"/>
      <c r="K51" s="18">
        <v>5</v>
      </c>
      <c r="L51" s="18">
        <v>1</v>
      </c>
      <c r="M51" s="18"/>
      <c r="N51" s="18"/>
      <c r="O51" s="18"/>
      <c r="P51" s="18">
        <v>2</v>
      </c>
      <c r="Q51" s="18"/>
      <c r="R51" s="18">
        <v>1</v>
      </c>
      <c r="S51" s="18"/>
      <c r="T51" s="18"/>
      <c r="U51" s="18"/>
      <c r="V51" s="18">
        <v>45</v>
      </c>
      <c r="W51" s="18"/>
      <c r="X51" s="18"/>
      <c r="Y51" s="18"/>
      <c r="Z51" s="18"/>
      <c r="AA51" s="18"/>
      <c r="AB51" s="18"/>
      <c r="AC51" s="18"/>
      <c r="AD51" s="18">
        <v>5</v>
      </c>
      <c r="AE51" s="18"/>
      <c r="AF51" s="18">
        <v>2</v>
      </c>
      <c r="AG51" s="34">
        <v>61</v>
      </c>
    </row>
    <row r="52" spans="1:33" x14ac:dyDescent="0.25">
      <c r="A52" s="5" t="s">
        <v>188</v>
      </c>
      <c r="B52" s="18">
        <v>1</v>
      </c>
      <c r="C52" s="18">
        <v>1</v>
      </c>
      <c r="D52" s="18"/>
      <c r="E52" s="18"/>
      <c r="F52" s="18"/>
      <c r="G52" s="18"/>
      <c r="H52" s="18">
        <v>1</v>
      </c>
      <c r="I52" s="18"/>
      <c r="J52" s="18"/>
      <c r="K52" s="18">
        <v>7</v>
      </c>
      <c r="L52" s="18">
        <v>5</v>
      </c>
      <c r="M52" s="18"/>
      <c r="N52" s="18"/>
      <c r="O52" s="18"/>
      <c r="P52" s="18">
        <v>2</v>
      </c>
      <c r="Q52" s="18"/>
      <c r="R52" s="18"/>
      <c r="S52" s="18"/>
      <c r="T52" s="18"/>
      <c r="U52" s="18"/>
      <c r="V52" s="18">
        <v>53</v>
      </c>
      <c r="W52" s="18"/>
      <c r="X52" s="18"/>
      <c r="Y52" s="18"/>
      <c r="Z52" s="18"/>
      <c r="AA52" s="18">
        <v>1</v>
      </c>
      <c r="AB52" s="18">
        <v>4</v>
      </c>
      <c r="AC52" s="18">
        <v>1</v>
      </c>
      <c r="AD52" s="18">
        <v>14</v>
      </c>
      <c r="AE52" s="18"/>
      <c r="AF52" s="18">
        <v>18</v>
      </c>
      <c r="AG52" s="34">
        <v>108</v>
      </c>
    </row>
    <row r="53" spans="1:33" x14ac:dyDescent="0.25">
      <c r="A53" s="5" t="s">
        <v>189</v>
      </c>
      <c r="B53" s="18"/>
      <c r="C53" s="18"/>
      <c r="D53" s="18"/>
      <c r="E53" s="18"/>
      <c r="F53" s="18"/>
      <c r="G53" s="18">
        <v>1</v>
      </c>
      <c r="H53" s="18"/>
      <c r="I53" s="18"/>
      <c r="J53" s="18"/>
      <c r="K53" s="18">
        <v>6</v>
      </c>
      <c r="L53" s="18">
        <v>1</v>
      </c>
      <c r="M53" s="18"/>
      <c r="N53" s="18"/>
      <c r="O53" s="18">
        <v>1</v>
      </c>
      <c r="P53" s="18"/>
      <c r="Q53" s="18"/>
      <c r="R53" s="18"/>
      <c r="S53" s="18"/>
      <c r="T53" s="18"/>
      <c r="U53" s="18"/>
      <c r="V53" s="18">
        <v>29</v>
      </c>
      <c r="W53" s="18"/>
      <c r="X53" s="18"/>
      <c r="Y53" s="18"/>
      <c r="Z53" s="18"/>
      <c r="AA53" s="18">
        <v>5</v>
      </c>
      <c r="AB53" s="18"/>
      <c r="AC53" s="18"/>
      <c r="AD53" s="18">
        <v>12</v>
      </c>
      <c r="AE53" s="18">
        <v>3</v>
      </c>
      <c r="AF53" s="18">
        <v>6</v>
      </c>
      <c r="AG53" s="34">
        <v>64</v>
      </c>
    </row>
    <row r="54" spans="1:33" x14ac:dyDescent="0.25">
      <c r="A54" s="5" t="s">
        <v>190</v>
      </c>
      <c r="B54" s="18"/>
      <c r="C54" s="18"/>
      <c r="D54" s="18"/>
      <c r="E54" s="18"/>
      <c r="F54" s="18"/>
      <c r="G54" s="18">
        <v>1</v>
      </c>
      <c r="H54" s="18"/>
      <c r="I54" s="18"/>
      <c r="J54" s="18"/>
      <c r="K54" s="18">
        <v>2</v>
      </c>
      <c r="L54" s="18">
        <v>1</v>
      </c>
      <c r="M54" s="18"/>
      <c r="N54" s="18"/>
      <c r="O54" s="18"/>
      <c r="P54" s="18">
        <v>1</v>
      </c>
      <c r="Q54" s="18"/>
      <c r="R54" s="18"/>
      <c r="S54" s="18">
        <v>1</v>
      </c>
      <c r="T54" s="18"/>
      <c r="U54" s="18"/>
      <c r="V54" s="18">
        <v>22</v>
      </c>
      <c r="W54" s="18"/>
      <c r="X54" s="18"/>
      <c r="Y54" s="18"/>
      <c r="Z54" s="18"/>
      <c r="AA54" s="18"/>
      <c r="AB54" s="18">
        <v>1</v>
      </c>
      <c r="AC54" s="18"/>
      <c r="AD54" s="18">
        <v>4</v>
      </c>
      <c r="AE54" s="18">
        <v>1</v>
      </c>
      <c r="AF54" s="18">
        <v>0</v>
      </c>
      <c r="AG54" s="34">
        <v>34</v>
      </c>
    </row>
    <row r="55" spans="1:33" x14ac:dyDescent="0.25">
      <c r="A55" s="5" t="s">
        <v>191</v>
      </c>
      <c r="B55" s="18"/>
      <c r="C55" s="18"/>
      <c r="D55" s="18"/>
      <c r="E55" s="18"/>
      <c r="F55" s="18"/>
      <c r="G55" s="18"/>
      <c r="H55" s="18"/>
      <c r="I55" s="18"/>
      <c r="J55" s="18"/>
      <c r="K55" s="18">
        <v>5</v>
      </c>
      <c r="L55" s="18"/>
      <c r="M55" s="18"/>
      <c r="N55" s="18"/>
      <c r="O55" s="18"/>
      <c r="P55" s="18"/>
      <c r="Q55" s="18"/>
      <c r="R55" s="18"/>
      <c r="S55" s="18"/>
      <c r="T55" s="18"/>
      <c r="U55" s="18">
        <v>1</v>
      </c>
      <c r="V55" s="18">
        <v>23</v>
      </c>
      <c r="W55" s="18">
        <v>1</v>
      </c>
      <c r="X55" s="18"/>
      <c r="Y55" s="18"/>
      <c r="Z55" s="18"/>
      <c r="AA55" s="18">
        <v>1</v>
      </c>
      <c r="AB55" s="18"/>
      <c r="AC55" s="18">
        <v>1</v>
      </c>
      <c r="AD55" s="18">
        <v>3</v>
      </c>
      <c r="AE55" s="18"/>
      <c r="AF55" s="18">
        <v>7</v>
      </c>
      <c r="AG55" s="34">
        <v>42</v>
      </c>
    </row>
    <row r="56" spans="1:33" x14ac:dyDescent="0.25">
      <c r="A56" s="5" t="s">
        <v>192</v>
      </c>
      <c r="B56" s="18">
        <v>1</v>
      </c>
      <c r="C56" s="18"/>
      <c r="D56" s="18"/>
      <c r="E56" s="18"/>
      <c r="F56" s="18"/>
      <c r="G56" s="18"/>
      <c r="H56" s="18"/>
      <c r="I56" s="18"/>
      <c r="J56" s="18"/>
      <c r="K56" s="18">
        <v>3</v>
      </c>
      <c r="L56" s="18">
        <v>2</v>
      </c>
      <c r="M56" s="18"/>
      <c r="N56" s="18"/>
      <c r="O56" s="18"/>
      <c r="P56" s="18">
        <v>1</v>
      </c>
      <c r="Q56" s="18"/>
      <c r="R56" s="18"/>
      <c r="S56" s="18"/>
      <c r="T56" s="18"/>
      <c r="U56" s="18"/>
      <c r="V56" s="18">
        <v>17</v>
      </c>
      <c r="W56" s="18"/>
      <c r="X56" s="18"/>
      <c r="Y56" s="18"/>
      <c r="Z56" s="18"/>
      <c r="AA56" s="18">
        <v>1</v>
      </c>
      <c r="AB56" s="18">
        <v>1</v>
      </c>
      <c r="AC56" s="18"/>
      <c r="AD56" s="18">
        <v>7</v>
      </c>
      <c r="AE56" s="18"/>
      <c r="AF56" s="18">
        <v>9</v>
      </c>
      <c r="AG56" s="34">
        <v>42</v>
      </c>
    </row>
    <row r="57" spans="1:33" x14ac:dyDescent="0.25">
      <c r="A57" s="5" t="s">
        <v>193</v>
      </c>
      <c r="B57" s="18"/>
      <c r="C57" s="18"/>
      <c r="D57" s="18"/>
      <c r="E57" s="18"/>
      <c r="F57" s="18"/>
      <c r="G57" s="18"/>
      <c r="H57" s="18"/>
      <c r="I57" s="18"/>
      <c r="J57" s="18"/>
      <c r="K57" s="18">
        <v>1</v>
      </c>
      <c r="L57" s="18"/>
      <c r="M57" s="18"/>
      <c r="N57" s="18"/>
      <c r="O57" s="18"/>
      <c r="P57" s="18"/>
      <c r="Q57" s="18"/>
      <c r="R57" s="18"/>
      <c r="S57" s="18"/>
      <c r="T57" s="18">
        <v>1</v>
      </c>
      <c r="U57" s="18"/>
      <c r="V57" s="18">
        <v>4</v>
      </c>
      <c r="W57" s="18"/>
      <c r="X57" s="18"/>
      <c r="Y57" s="18"/>
      <c r="Z57" s="18"/>
      <c r="AA57" s="18"/>
      <c r="AB57" s="18"/>
      <c r="AC57" s="18"/>
      <c r="AD57" s="18">
        <v>4</v>
      </c>
      <c r="AE57" s="18"/>
      <c r="AF57" s="18">
        <v>8</v>
      </c>
      <c r="AG57" s="34">
        <v>18</v>
      </c>
    </row>
    <row r="58" spans="1:33" x14ac:dyDescent="0.25">
      <c r="A58" s="5" t="s">
        <v>194</v>
      </c>
      <c r="B58" s="18"/>
      <c r="C58" s="18"/>
      <c r="D58" s="18">
        <v>2</v>
      </c>
      <c r="E58" s="18"/>
      <c r="F58" s="18"/>
      <c r="G58" s="18"/>
      <c r="H58" s="18"/>
      <c r="I58" s="18"/>
      <c r="J58" s="18"/>
      <c r="K58" s="18">
        <v>3</v>
      </c>
      <c r="L58" s="18">
        <v>3</v>
      </c>
      <c r="M58" s="18"/>
      <c r="N58" s="18"/>
      <c r="O58" s="18"/>
      <c r="P58" s="18"/>
      <c r="Q58" s="18"/>
      <c r="R58" s="18">
        <v>1</v>
      </c>
      <c r="S58" s="18"/>
      <c r="T58" s="18"/>
      <c r="U58" s="18"/>
      <c r="V58" s="18">
        <v>12</v>
      </c>
      <c r="W58" s="18"/>
      <c r="X58" s="18"/>
      <c r="Y58" s="18"/>
      <c r="Z58" s="18"/>
      <c r="AA58" s="18"/>
      <c r="AB58" s="18">
        <v>1</v>
      </c>
      <c r="AC58" s="18">
        <v>1</v>
      </c>
      <c r="AD58" s="18">
        <v>9</v>
      </c>
      <c r="AE58" s="18">
        <v>1</v>
      </c>
      <c r="AF58" s="18">
        <v>9</v>
      </c>
      <c r="AG58" s="34">
        <v>42</v>
      </c>
    </row>
    <row r="59" spans="1:33" x14ac:dyDescent="0.25">
      <c r="A59" s="5" t="s">
        <v>195</v>
      </c>
      <c r="B59" s="18"/>
      <c r="C59" s="18"/>
      <c r="D59" s="18"/>
      <c r="E59" s="18"/>
      <c r="F59" s="18"/>
      <c r="G59" s="18"/>
      <c r="H59" s="18"/>
      <c r="I59" s="18"/>
      <c r="J59" s="18"/>
      <c r="K59" s="18">
        <v>1</v>
      </c>
      <c r="L59" s="18">
        <v>1</v>
      </c>
      <c r="M59" s="18"/>
      <c r="N59" s="18"/>
      <c r="O59" s="18"/>
      <c r="P59" s="18">
        <v>3</v>
      </c>
      <c r="Q59" s="18"/>
      <c r="R59" s="18"/>
      <c r="S59" s="18"/>
      <c r="T59" s="18"/>
      <c r="U59" s="18"/>
      <c r="V59" s="18">
        <v>6</v>
      </c>
      <c r="W59" s="18"/>
      <c r="X59" s="18"/>
      <c r="Y59" s="18"/>
      <c r="Z59" s="18"/>
      <c r="AA59" s="18"/>
      <c r="AB59" s="18">
        <v>2</v>
      </c>
      <c r="AC59" s="18"/>
      <c r="AD59" s="18">
        <v>11</v>
      </c>
      <c r="AE59" s="18">
        <v>1</v>
      </c>
      <c r="AF59" s="18">
        <v>1</v>
      </c>
      <c r="AG59" s="34">
        <v>26</v>
      </c>
    </row>
    <row r="60" spans="1:33" x14ac:dyDescent="0.25">
      <c r="A60" s="5" t="s">
        <v>196</v>
      </c>
      <c r="B60" s="18"/>
      <c r="C60" s="18">
        <v>1</v>
      </c>
      <c r="D60" s="18"/>
      <c r="E60" s="18"/>
      <c r="F60" s="18"/>
      <c r="G60" s="18"/>
      <c r="H60" s="18">
        <v>1</v>
      </c>
      <c r="I60" s="18"/>
      <c r="J60" s="18"/>
      <c r="K60" s="18">
        <v>6</v>
      </c>
      <c r="L60" s="18">
        <v>2</v>
      </c>
      <c r="M60" s="18"/>
      <c r="N60" s="18"/>
      <c r="O60" s="18"/>
      <c r="P60" s="18">
        <v>2</v>
      </c>
      <c r="Q60" s="18"/>
      <c r="R60" s="18">
        <v>1</v>
      </c>
      <c r="S60" s="18"/>
      <c r="T60" s="18"/>
      <c r="U60" s="18"/>
      <c r="V60" s="18">
        <v>5</v>
      </c>
      <c r="W60" s="18">
        <v>1</v>
      </c>
      <c r="X60" s="18"/>
      <c r="Y60" s="18"/>
      <c r="Z60" s="18"/>
      <c r="AA60" s="18"/>
      <c r="AB60" s="18">
        <v>2</v>
      </c>
      <c r="AC60" s="18"/>
      <c r="AD60" s="18">
        <v>14</v>
      </c>
      <c r="AE60" s="18">
        <v>2</v>
      </c>
      <c r="AF60" s="18">
        <v>7</v>
      </c>
      <c r="AG60" s="34">
        <v>44</v>
      </c>
    </row>
    <row r="61" spans="1:33" x14ac:dyDescent="0.25">
      <c r="A61" s="5" t="s">
        <v>197</v>
      </c>
      <c r="B61" s="18"/>
      <c r="C61" s="18">
        <v>2</v>
      </c>
      <c r="D61" s="18"/>
      <c r="E61" s="18"/>
      <c r="F61" s="18"/>
      <c r="G61" s="18"/>
      <c r="H61" s="18"/>
      <c r="I61" s="18"/>
      <c r="J61" s="18"/>
      <c r="K61" s="18"/>
      <c r="L61" s="18">
        <v>1</v>
      </c>
      <c r="M61" s="18"/>
      <c r="N61" s="18"/>
      <c r="O61" s="18">
        <v>2</v>
      </c>
      <c r="P61" s="18">
        <v>3</v>
      </c>
      <c r="Q61" s="18"/>
      <c r="R61" s="18"/>
      <c r="S61" s="18"/>
      <c r="T61" s="18"/>
      <c r="U61" s="18"/>
      <c r="V61" s="18">
        <v>1</v>
      </c>
      <c r="W61" s="18"/>
      <c r="X61" s="18">
        <v>2</v>
      </c>
      <c r="Y61" s="18"/>
      <c r="Z61" s="18"/>
      <c r="AA61" s="18"/>
      <c r="AB61" s="18"/>
      <c r="AC61" s="18"/>
      <c r="AD61" s="18">
        <v>15</v>
      </c>
      <c r="AE61" s="18"/>
      <c r="AF61" s="18">
        <v>6</v>
      </c>
      <c r="AG61" s="34">
        <v>32</v>
      </c>
    </row>
    <row r="62" spans="1:33" x14ac:dyDescent="0.25">
      <c r="A62" s="5" t="s">
        <v>198</v>
      </c>
      <c r="B62" s="18"/>
      <c r="C62" s="18">
        <v>1</v>
      </c>
      <c r="D62" s="18"/>
      <c r="E62" s="18"/>
      <c r="F62" s="18"/>
      <c r="G62" s="18"/>
      <c r="H62" s="18"/>
      <c r="I62" s="18"/>
      <c r="J62" s="18">
        <v>3</v>
      </c>
      <c r="K62" s="18">
        <v>7</v>
      </c>
      <c r="L62" s="18">
        <v>1</v>
      </c>
      <c r="M62" s="18"/>
      <c r="N62" s="18"/>
      <c r="O62" s="18">
        <v>2</v>
      </c>
      <c r="P62" s="18">
        <v>6</v>
      </c>
      <c r="Q62" s="18"/>
      <c r="R62" s="18"/>
      <c r="S62" s="18"/>
      <c r="T62" s="18"/>
      <c r="U62" s="18"/>
      <c r="V62" s="18">
        <v>8</v>
      </c>
      <c r="W62" s="18">
        <v>1</v>
      </c>
      <c r="X62" s="18">
        <v>1</v>
      </c>
      <c r="Y62" s="18"/>
      <c r="Z62" s="18"/>
      <c r="AA62" s="18"/>
      <c r="AB62" s="18">
        <v>2</v>
      </c>
      <c r="AC62" s="18">
        <v>2</v>
      </c>
      <c r="AD62" s="18">
        <v>29</v>
      </c>
      <c r="AE62" s="18">
        <v>1</v>
      </c>
      <c r="AF62" s="18">
        <v>6</v>
      </c>
      <c r="AG62" s="34">
        <v>70</v>
      </c>
    </row>
    <row r="63" spans="1:33" x14ac:dyDescent="0.25">
      <c r="A63" s="5" t="s">
        <v>199</v>
      </c>
      <c r="B63" s="18"/>
      <c r="C63" s="18"/>
      <c r="D63" s="18"/>
      <c r="E63" s="18"/>
      <c r="F63" s="18"/>
      <c r="G63" s="18"/>
      <c r="H63" s="18">
        <v>3</v>
      </c>
      <c r="I63" s="18"/>
      <c r="J63" s="18"/>
      <c r="K63" s="18">
        <v>5</v>
      </c>
      <c r="L63" s="18">
        <v>1</v>
      </c>
      <c r="M63" s="18"/>
      <c r="N63" s="18"/>
      <c r="O63" s="18">
        <v>1</v>
      </c>
      <c r="P63" s="18">
        <v>5</v>
      </c>
      <c r="Q63" s="18"/>
      <c r="R63" s="18"/>
      <c r="S63" s="18"/>
      <c r="T63" s="18"/>
      <c r="U63" s="18"/>
      <c r="V63" s="18">
        <v>1</v>
      </c>
      <c r="W63" s="18">
        <v>1</v>
      </c>
      <c r="X63" s="18"/>
      <c r="Y63" s="18"/>
      <c r="Z63" s="18"/>
      <c r="AA63" s="18">
        <v>2</v>
      </c>
      <c r="AB63" s="18">
        <v>7</v>
      </c>
      <c r="AC63" s="18"/>
      <c r="AD63" s="18">
        <v>19</v>
      </c>
      <c r="AE63" s="18"/>
      <c r="AF63" s="18">
        <v>7</v>
      </c>
      <c r="AG63" s="34">
        <v>52</v>
      </c>
    </row>
    <row r="64" spans="1:33" x14ac:dyDescent="0.25">
      <c r="A64" s="5" t="s">
        <v>200</v>
      </c>
      <c r="B64" s="18">
        <v>1</v>
      </c>
      <c r="C64" s="18">
        <v>1</v>
      </c>
      <c r="D64" s="18"/>
      <c r="E64" s="18"/>
      <c r="F64" s="18"/>
      <c r="G64" s="18">
        <v>1</v>
      </c>
      <c r="H64" s="18"/>
      <c r="I64" s="18"/>
      <c r="J64" s="18">
        <v>2</v>
      </c>
      <c r="K64" s="18">
        <v>17</v>
      </c>
      <c r="L64" s="18">
        <v>3</v>
      </c>
      <c r="M64" s="18">
        <v>1</v>
      </c>
      <c r="N64" s="18"/>
      <c r="O64" s="18">
        <v>2</v>
      </c>
      <c r="P64" s="18">
        <v>9</v>
      </c>
      <c r="Q64" s="18"/>
      <c r="R64" s="18"/>
      <c r="S64" s="18"/>
      <c r="T64" s="18"/>
      <c r="U64" s="18">
        <v>3</v>
      </c>
      <c r="V64" s="18">
        <v>4</v>
      </c>
      <c r="W64" s="18"/>
      <c r="X64" s="18">
        <v>1</v>
      </c>
      <c r="Y64" s="18"/>
      <c r="Z64" s="18"/>
      <c r="AA64" s="18">
        <v>3</v>
      </c>
      <c r="AB64" s="18">
        <v>15</v>
      </c>
      <c r="AC64" s="18">
        <v>5</v>
      </c>
      <c r="AD64" s="18">
        <v>39</v>
      </c>
      <c r="AE64" s="18">
        <v>1</v>
      </c>
      <c r="AF64" s="18">
        <v>8</v>
      </c>
      <c r="AG64" s="34">
        <v>116</v>
      </c>
    </row>
    <row r="65" spans="1:33" x14ac:dyDescent="0.25">
      <c r="A65" s="5" t="s">
        <v>201</v>
      </c>
      <c r="B65" s="18"/>
      <c r="C65" s="18"/>
      <c r="D65" s="18"/>
      <c r="E65" s="18"/>
      <c r="F65" s="18"/>
      <c r="G65" s="18"/>
      <c r="H65" s="18"/>
      <c r="I65" s="18"/>
      <c r="J65" s="18"/>
      <c r="K65" s="18">
        <v>3</v>
      </c>
      <c r="L65" s="18">
        <v>1</v>
      </c>
      <c r="M65" s="18">
        <v>1</v>
      </c>
      <c r="N65" s="18"/>
      <c r="O65" s="18"/>
      <c r="P65" s="18">
        <v>9</v>
      </c>
      <c r="Q65" s="18"/>
      <c r="R65" s="18"/>
      <c r="S65" s="18"/>
      <c r="T65" s="18"/>
      <c r="U65" s="18">
        <v>2</v>
      </c>
      <c r="V65" s="18">
        <v>4</v>
      </c>
      <c r="W65" s="18"/>
      <c r="X65" s="18"/>
      <c r="Y65" s="18"/>
      <c r="Z65" s="18"/>
      <c r="AA65" s="18">
        <v>2</v>
      </c>
      <c r="AB65" s="18">
        <v>2</v>
      </c>
      <c r="AC65" s="18">
        <v>1</v>
      </c>
      <c r="AD65" s="18">
        <v>18</v>
      </c>
      <c r="AE65" s="18">
        <v>1</v>
      </c>
      <c r="AF65" s="18">
        <v>6</v>
      </c>
      <c r="AG65" s="34">
        <v>50</v>
      </c>
    </row>
    <row r="66" spans="1:33" x14ac:dyDescent="0.25">
      <c r="A66" s="5" t="s">
        <v>202</v>
      </c>
      <c r="B66" s="18"/>
      <c r="C66" s="18"/>
      <c r="D66" s="18"/>
      <c r="E66" s="18">
        <v>1</v>
      </c>
      <c r="F66" s="18"/>
      <c r="G66" s="18"/>
      <c r="H66" s="18"/>
      <c r="I66" s="18"/>
      <c r="J66" s="18">
        <v>1</v>
      </c>
      <c r="K66" s="18">
        <v>1</v>
      </c>
      <c r="L66" s="18">
        <v>4</v>
      </c>
      <c r="M66" s="18"/>
      <c r="N66" s="18">
        <v>1</v>
      </c>
      <c r="O66" s="18"/>
      <c r="P66" s="18">
        <v>4</v>
      </c>
      <c r="Q66" s="18"/>
      <c r="R66" s="18"/>
      <c r="S66" s="18"/>
      <c r="T66" s="18"/>
      <c r="U66" s="18"/>
      <c r="V66" s="18">
        <v>9</v>
      </c>
      <c r="W66" s="18"/>
      <c r="X66" s="18"/>
      <c r="Y66" s="18"/>
      <c r="Z66" s="18"/>
      <c r="AA66" s="18">
        <v>1</v>
      </c>
      <c r="AB66" s="18">
        <v>5</v>
      </c>
      <c r="AC66" s="18">
        <v>1</v>
      </c>
      <c r="AD66" s="18">
        <v>23</v>
      </c>
      <c r="AE66" s="18">
        <v>2</v>
      </c>
      <c r="AF66" s="18">
        <v>4</v>
      </c>
      <c r="AG66" s="34">
        <v>57</v>
      </c>
    </row>
    <row r="67" spans="1:33" x14ac:dyDescent="0.25">
      <c r="A67" s="5" t="s">
        <v>203</v>
      </c>
      <c r="B67" s="18"/>
      <c r="C67" s="18">
        <v>1</v>
      </c>
      <c r="D67" s="18"/>
      <c r="E67" s="18">
        <v>1</v>
      </c>
      <c r="F67" s="18">
        <v>1</v>
      </c>
      <c r="G67" s="18"/>
      <c r="H67" s="18">
        <v>1</v>
      </c>
      <c r="I67" s="18"/>
      <c r="J67" s="18">
        <v>6</v>
      </c>
      <c r="K67" s="18">
        <v>9</v>
      </c>
      <c r="L67" s="18">
        <v>1</v>
      </c>
      <c r="M67" s="18"/>
      <c r="N67" s="18">
        <v>1</v>
      </c>
      <c r="O67" s="18">
        <v>1</v>
      </c>
      <c r="P67" s="18">
        <v>6</v>
      </c>
      <c r="Q67" s="18">
        <v>1</v>
      </c>
      <c r="R67" s="18"/>
      <c r="S67" s="18"/>
      <c r="T67" s="18"/>
      <c r="U67" s="18">
        <v>3</v>
      </c>
      <c r="V67" s="18">
        <v>3</v>
      </c>
      <c r="W67" s="18"/>
      <c r="X67" s="18"/>
      <c r="Y67" s="18"/>
      <c r="Z67" s="18"/>
      <c r="AA67" s="18">
        <v>3</v>
      </c>
      <c r="AB67" s="18">
        <v>9</v>
      </c>
      <c r="AC67" s="18">
        <v>1</v>
      </c>
      <c r="AD67" s="18">
        <v>21</v>
      </c>
      <c r="AE67" s="18"/>
      <c r="AF67" s="18">
        <v>6</v>
      </c>
      <c r="AG67" s="34">
        <v>75</v>
      </c>
    </row>
    <row r="68" spans="1:33" x14ac:dyDescent="0.25">
      <c r="A68" s="5" t="s">
        <v>204</v>
      </c>
      <c r="B68" s="18"/>
      <c r="C68" s="18">
        <v>3</v>
      </c>
      <c r="D68" s="18"/>
      <c r="E68" s="18"/>
      <c r="F68" s="18"/>
      <c r="G68" s="18"/>
      <c r="H68" s="18">
        <v>1</v>
      </c>
      <c r="I68" s="18"/>
      <c r="J68" s="18">
        <v>4</v>
      </c>
      <c r="K68" s="18">
        <v>7</v>
      </c>
      <c r="L68" s="18">
        <v>4</v>
      </c>
      <c r="M68" s="18"/>
      <c r="N68" s="18"/>
      <c r="O68" s="18">
        <v>2</v>
      </c>
      <c r="P68" s="18">
        <v>8</v>
      </c>
      <c r="Q68" s="18"/>
      <c r="R68" s="18"/>
      <c r="S68" s="18"/>
      <c r="T68" s="18"/>
      <c r="U68" s="18"/>
      <c r="V68" s="18">
        <v>5</v>
      </c>
      <c r="W68" s="18"/>
      <c r="X68" s="18"/>
      <c r="Y68" s="18"/>
      <c r="Z68" s="18"/>
      <c r="AA68" s="18">
        <v>6</v>
      </c>
      <c r="AB68" s="18">
        <v>29</v>
      </c>
      <c r="AC68" s="18"/>
      <c r="AD68" s="18">
        <v>15</v>
      </c>
      <c r="AE68" s="18">
        <v>2</v>
      </c>
      <c r="AF68" s="18">
        <v>6</v>
      </c>
      <c r="AG68" s="34">
        <v>92</v>
      </c>
    </row>
    <row r="69" spans="1:33" x14ac:dyDescent="0.25">
      <c r="A69" s="5" t="s">
        <v>261</v>
      </c>
      <c r="B69" s="18"/>
      <c r="C69" s="18"/>
      <c r="D69" s="18"/>
      <c r="E69" s="18"/>
      <c r="F69" s="18"/>
      <c r="G69" s="18"/>
      <c r="H69" s="18"/>
      <c r="I69" s="18"/>
      <c r="J69" s="18">
        <v>1</v>
      </c>
      <c r="K69" s="18">
        <v>3</v>
      </c>
      <c r="L69" s="18">
        <v>4</v>
      </c>
      <c r="M69" s="18"/>
      <c r="N69" s="18"/>
      <c r="O69" s="18"/>
      <c r="P69" s="18">
        <v>7</v>
      </c>
      <c r="Q69" s="18"/>
      <c r="R69" s="18"/>
      <c r="S69" s="18"/>
      <c r="T69" s="18"/>
      <c r="U69" s="18">
        <v>2</v>
      </c>
      <c r="V69" s="18">
        <v>3</v>
      </c>
      <c r="W69" s="18"/>
      <c r="X69" s="18"/>
      <c r="Y69" s="18"/>
      <c r="Z69" s="18"/>
      <c r="AA69" s="18">
        <v>3</v>
      </c>
      <c r="AB69" s="18">
        <v>5</v>
      </c>
      <c r="AC69" s="18"/>
      <c r="AD69" s="18">
        <v>9</v>
      </c>
      <c r="AE69" s="18"/>
      <c r="AF69" s="18">
        <v>1</v>
      </c>
      <c r="AG69" s="34">
        <v>38</v>
      </c>
    </row>
    <row r="70" spans="1:33" x14ac:dyDescent="0.25">
      <c r="A70" s="5" t="s">
        <v>276</v>
      </c>
      <c r="B70" s="18"/>
      <c r="C70" s="18">
        <v>1</v>
      </c>
      <c r="D70" s="18">
        <v>1</v>
      </c>
      <c r="E70" s="18"/>
      <c r="F70" s="18"/>
      <c r="G70" s="18">
        <v>1</v>
      </c>
      <c r="H70" s="18">
        <v>2</v>
      </c>
      <c r="I70" s="18"/>
      <c r="J70" s="18">
        <v>4</v>
      </c>
      <c r="K70" s="18">
        <v>6</v>
      </c>
      <c r="L70" s="18">
        <v>9</v>
      </c>
      <c r="M70" s="18"/>
      <c r="N70" s="18"/>
      <c r="O70" s="18">
        <v>1</v>
      </c>
      <c r="P70" s="18">
        <v>7</v>
      </c>
      <c r="Q70" s="18"/>
      <c r="R70" s="18"/>
      <c r="S70" s="18"/>
      <c r="T70" s="18"/>
      <c r="U70" s="18">
        <v>2</v>
      </c>
      <c r="V70" s="18">
        <v>7</v>
      </c>
      <c r="W70" s="18"/>
      <c r="X70" s="18"/>
      <c r="Y70" s="18"/>
      <c r="Z70" s="18"/>
      <c r="AA70" s="18">
        <v>3</v>
      </c>
      <c r="AB70" s="18">
        <v>19</v>
      </c>
      <c r="AC70" s="18"/>
      <c r="AD70" s="18">
        <v>23</v>
      </c>
      <c r="AE70" s="18"/>
      <c r="AF70" s="18">
        <v>2</v>
      </c>
      <c r="AG70" s="34">
        <v>88</v>
      </c>
    </row>
    <row r="71" spans="1:33" x14ac:dyDescent="0.25">
      <c r="A71" s="5" t="s">
        <v>291</v>
      </c>
      <c r="B71" s="18"/>
      <c r="C71" s="18"/>
      <c r="D71" s="18"/>
      <c r="E71" s="18"/>
      <c r="F71" s="18"/>
      <c r="G71" s="18"/>
      <c r="H71" s="18">
        <v>1</v>
      </c>
      <c r="I71" s="18"/>
      <c r="J71" s="18">
        <v>1</v>
      </c>
      <c r="K71" s="18">
        <v>1</v>
      </c>
      <c r="L71" s="18">
        <v>2</v>
      </c>
      <c r="M71" s="18"/>
      <c r="N71" s="18"/>
      <c r="O71" s="18"/>
      <c r="P71" s="18">
        <v>2</v>
      </c>
      <c r="Q71" s="18"/>
      <c r="R71" s="18"/>
      <c r="S71" s="18"/>
      <c r="T71" s="18">
        <v>1</v>
      </c>
      <c r="U71" s="18"/>
      <c r="V71" s="18">
        <v>4</v>
      </c>
      <c r="W71" s="18"/>
      <c r="X71" s="18"/>
      <c r="Y71" s="18"/>
      <c r="Z71" s="18"/>
      <c r="AA71" s="18">
        <v>2</v>
      </c>
      <c r="AB71" s="18">
        <v>9</v>
      </c>
      <c r="AC71" s="18"/>
      <c r="AD71" s="18">
        <v>15</v>
      </c>
      <c r="AE71" s="18">
        <v>1</v>
      </c>
      <c r="AF71" s="18">
        <v>2</v>
      </c>
      <c r="AG71" s="34">
        <v>41</v>
      </c>
    </row>
    <row r="72" spans="1:33" x14ac:dyDescent="0.25">
      <c r="A72" s="5" t="s">
        <v>293</v>
      </c>
      <c r="B72" s="18"/>
      <c r="C72" s="18">
        <v>1</v>
      </c>
      <c r="D72" s="18"/>
      <c r="E72" s="18"/>
      <c r="F72" s="18"/>
      <c r="G72" s="18">
        <v>1</v>
      </c>
      <c r="H72" s="18">
        <v>4</v>
      </c>
      <c r="I72" s="18">
        <v>2</v>
      </c>
      <c r="J72" s="18">
        <v>3</v>
      </c>
      <c r="K72" s="18">
        <v>6</v>
      </c>
      <c r="L72" s="18"/>
      <c r="M72" s="18"/>
      <c r="N72" s="18"/>
      <c r="O72" s="18"/>
      <c r="P72" s="18">
        <v>6</v>
      </c>
      <c r="Q72" s="18"/>
      <c r="R72" s="18"/>
      <c r="S72" s="18">
        <v>1</v>
      </c>
      <c r="T72" s="18"/>
      <c r="U72" s="18">
        <v>4</v>
      </c>
      <c r="V72" s="18">
        <v>8</v>
      </c>
      <c r="W72" s="18"/>
      <c r="X72" s="18"/>
      <c r="Y72" s="18"/>
      <c r="Z72" s="18"/>
      <c r="AA72" s="18">
        <v>3</v>
      </c>
      <c r="AB72" s="18">
        <v>17</v>
      </c>
      <c r="AC72" s="18">
        <v>4</v>
      </c>
      <c r="AD72" s="18">
        <v>18</v>
      </c>
      <c r="AE72" s="18"/>
      <c r="AF72" s="18">
        <v>4</v>
      </c>
      <c r="AG72" s="34">
        <v>82</v>
      </c>
    </row>
    <row r="73" spans="1:33" x14ac:dyDescent="0.25">
      <c r="A73" s="5" t="s">
        <v>295</v>
      </c>
      <c r="B73" s="18"/>
      <c r="C73" s="18"/>
      <c r="D73" s="18"/>
      <c r="E73" s="18"/>
      <c r="F73" s="18"/>
      <c r="G73" s="18"/>
      <c r="H73" s="18">
        <v>1</v>
      </c>
      <c r="I73" s="18"/>
      <c r="J73" s="18"/>
      <c r="K73" s="18">
        <v>3</v>
      </c>
      <c r="L73" s="18">
        <v>1</v>
      </c>
      <c r="M73" s="18"/>
      <c r="N73" s="18"/>
      <c r="O73" s="18"/>
      <c r="P73" s="18">
        <v>6</v>
      </c>
      <c r="Q73" s="18"/>
      <c r="R73" s="18"/>
      <c r="S73" s="18"/>
      <c r="T73" s="18"/>
      <c r="U73" s="18">
        <v>1</v>
      </c>
      <c r="V73" s="18">
        <v>2</v>
      </c>
      <c r="W73" s="18"/>
      <c r="X73" s="18"/>
      <c r="Y73" s="18"/>
      <c r="Z73" s="18"/>
      <c r="AA73" s="18">
        <v>2</v>
      </c>
      <c r="AB73" s="18">
        <v>4</v>
      </c>
      <c r="AC73" s="18"/>
      <c r="AD73" s="18">
        <v>7</v>
      </c>
      <c r="AE73" s="18"/>
      <c r="AF73" s="18">
        <v>2</v>
      </c>
      <c r="AG73" s="34">
        <v>29</v>
      </c>
    </row>
    <row r="74" spans="1:33" x14ac:dyDescent="0.25">
      <c r="A74" s="5" t="s">
        <v>298</v>
      </c>
      <c r="B74" s="18">
        <v>1</v>
      </c>
      <c r="C74" s="18"/>
      <c r="D74" s="18"/>
      <c r="E74" s="18"/>
      <c r="F74" s="18"/>
      <c r="G74" s="18"/>
      <c r="H74" s="18">
        <v>1</v>
      </c>
      <c r="I74" s="18"/>
      <c r="J74" s="18">
        <v>3</v>
      </c>
      <c r="K74" s="18">
        <v>4</v>
      </c>
      <c r="L74" s="18">
        <v>1</v>
      </c>
      <c r="M74" s="18"/>
      <c r="N74" s="18">
        <v>1</v>
      </c>
      <c r="O74" s="18"/>
      <c r="P74" s="18">
        <v>2</v>
      </c>
      <c r="Q74" s="18"/>
      <c r="R74" s="18"/>
      <c r="S74" s="18"/>
      <c r="T74" s="18"/>
      <c r="U74" s="18">
        <v>1</v>
      </c>
      <c r="V74" s="18">
        <v>7</v>
      </c>
      <c r="W74" s="18"/>
      <c r="X74" s="18">
        <v>1</v>
      </c>
      <c r="Y74" s="18"/>
      <c r="Z74" s="18"/>
      <c r="AA74" s="18">
        <v>1</v>
      </c>
      <c r="AB74" s="18">
        <v>17</v>
      </c>
      <c r="AC74" s="18">
        <v>1</v>
      </c>
      <c r="AD74" s="18">
        <v>17</v>
      </c>
      <c r="AE74" s="18"/>
      <c r="AF74" s="18">
        <v>1</v>
      </c>
      <c r="AG74" s="34">
        <v>59</v>
      </c>
    </row>
    <row r="75" spans="1:33" x14ac:dyDescent="0.25">
      <c r="A75" s="5" t="s">
        <v>301</v>
      </c>
      <c r="B75" s="18"/>
      <c r="C75" s="18"/>
      <c r="D75" s="18"/>
      <c r="E75" s="18"/>
      <c r="F75" s="18"/>
      <c r="G75" s="18"/>
      <c r="H75" s="18"/>
      <c r="I75" s="18"/>
      <c r="J75" s="18">
        <v>2</v>
      </c>
      <c r="K75" s="18">
        <v>3</v>
      </c>
      <c r="L75" s="18">
        <v>3</v>
      </c>
      <c r="M75" s="18"/>
      <c r="N75" s="18"/>
      <c r="O75" s="18"/>
      <c r="P75" s="18">
        <v>6</v>
      </c>
      <c r="Q75" s="18"/>
      <c r="R75" s="18"/>
      <c r="S75" s="18"/>
      <c r="T75" s="18"/>
      <c r="U75" s="18">
        <v>1</v>
      </c>
      <c r="V75" s="18">
        <v>3</v>
      </c>
      <c r="W75" s="18"/>
      <c r="X75" s="18"/>
      <c r="Y75" s="18"/>
      <c r="Z75" s="18"/>
      <c r="AA75" s="18">
        <v>2</v>
      </c>
      <c r="AB75" s="18">
        <v>14</v>
      </c>
      <c r="AC75" s="18"/>
      <c r="AD75" s="18">
        <v>16</v>
      </c>
      <c r="AE75" s="18">
        <v>2</v>
      </c>
      <c r="AF75" s="18">
        <v>1</v>
      </c>
      <c r="AG75" s="34">
        <v>53</v>
      </c>
    </row>
    <row r="76" spans="1:33" x14ac:dyDescent="0.25">
      <c r="A76" s="5" t="s">
        <v>303</v>
      </c>
      <c r="B76" s="18"/>
      <c r="C76" s="18">
        <v>1</v>
      </c>
      <c r="D76" s="18"/>
      <c r="E76" s="18"/>
      <c r="F76" s="18"/>
      <c r="G76" s="18"/>
      <c r="H76" s="18">
        <v>3</v>
      </c>
      <c r="I76" s="18"/>
      <c r="J76" s="18">
        <v>5</v>
      </c>
      <c r="K76" s="18">
        <v>4</v>
      </c>
      <c r="L76" s="18">
        <v>5</v>
      </c>
      <c r="M76" s="18"/>
      <c r="N76" s="18">
        <v>1</v>
      </c>
      <c r="O76" s="18"/>
      <c r="P76" s="18">
        <v>6</v>
      </c>
      <c r="Q76" s="18"/>
      <c r="R76" s="18">
        <v>1</v>
      </c>
      <c r="S76" s="18"/>
      <c r="T76" s="18"/>
      <c r="U76" s="18">
        <v>1</v>
      </c>
      <c r="V76" s="18">
        <v>5</v>
      </c>
      <c r="W76" s="18"/>
      <c r="X76" s="18">
        <v>2</v>
      </c>
      <c r="Y76" s="18"/>
      <c r="Z76" s="18"/>
      <c r="AA76" s="18">
        <v>3</v>
      </c>
      <c r="AB76" s="18">
        <v>27</v>
      </c>
      <c r="AC76" s="18">
        <v>1</v>
      </c>
      <c r="AD76" s="18">
        <v>22</v>
      </c>
      <c r="AE76" s="18">
        <v>1</v>
      </c>
      <c r="AF76" s="18">
        <v>5</v>
      </c>
      <c r="AG76" s="34">
        <v>93</v>
      </c>
    </row>
    <row r="77" spans="1:33" x14ac:dyDescent="0.25">
      <c r="A77" s="5" t="s">
        <v>307</v>
      </c>
      <c r="B77" s="18"/>
      <c r="C77" s="18"/>
      <c r="D77" s="18"/>
      <c r="E77" s="18"/>
      <c r="F77" s="18"/>
      <c r="G77" s="18"/>
      <c r="H77" s="18"/>
      <c r="I77" s="18"/>
      <c r="J77" s="18">
        <v>1</v>
      </c>
      <c r="K77" s="18">
        <v>1</v>
      </c>
      <c r="L77" s="18">
        <v>1</v>
      </c>
      <c r="M77" s="18"/>
      <c r="N77" s="18"/>
      <c r="O77" s="18">
        <v>1</v>
      </c>
      <c r="P77" s="18">
        <v>10</v>
      </c>
      <c r="Q77" s="18"/>
      <c r="R77" s="18"/>
      <c r="S77" s="18"/>
      <c r="T77" s="18">
        <v>1</v>
      </c>
      <c r="U77" s="18"/>
      <c r="V77" s="18">
        <v>4</v>
      </c>
      <c r="W77" s="18"/>
      <c r="X77" s="18"/>
      <c r="Y77" s="18"/>
      <c r="Z77" s="18"/>
      <c r="AA77" s="18"/>
      <c r="AB77" s="18">
        <v>3</v>
      </c>
      <c r="AC77" s="18">
        <v>2</v>
      </c>
      <c r="AD77" s="18">
        <v>23</v>
      </c>
      <c r="AE77" s="18"/>
      <c r="AF77" s="18">
        <v>2</v>
      </c>
      <c r="AG77" s="34">
        <v>49</v>
      </c>
    </row>
    <row r="78" spans="1:33" x14ac:dyDescent="0.25">
      <c r="A78" s="1" t="s">
        <v>13</v>
      </c>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E78"/>
  <sheetViews>
    <sheetView workbookViewId="0">
      <pane xSplit="1" ySplit="6" topLeftCell="B47" activePane="bottomRight" state="frozen"/>
      <selection pane="topRight" activeCell="B1" sqref="B1"/>
      <selection pane="bottomLeft" activeCell="A7" sqref="A7"/>
      <selection pane="bottomRight" activeCell="A77" sqref="A77:XFD77"/>
    </sheetView>
  </sheetViews>
  <sheetFormatPr defaultColWidth="8.85546875" defaultRowHeight="15" x14ac:dyDescent="0.25"/>
  <cols>
    <col min="1" max="1" width="9.28515625" style="20" customWidth="1"/>
    <col min="2" max="30" width="12.85546875" style="20" customWidth="1"/>
    <col min="31" max="31" width="12" style="20" bestFit="1" customWidth="1"/>
    <col min="32" max="16384" width="8.85546875" style="20"/>
  </cols>
  <sheetData>
    <row r="1" spans="1:31" x14ac:dyDescent="0.25">
      <c r="D1" s="1" t="s">
        <v>259</v>
      </c>
    </row>
    <row r="3" spans="1:31" x14ac:dyDescent="0.25">
      <c r="D3" s="1" t="s">
        <v>281</v>
      </c>
    </row>
    <row r="4" spans="1:31" x14ac:dyDescent="0.25">
      <c r="D4" s="3" t="s">
        <v>206</v>
      </c>
    </row>
    <row r="6" spans="1:31" ht="34.5" x14ac:dyDescent="0.25">
      <c r="B6" s="21" t="s">
        <v>59</v>
      </c>
      <c r="C6" s="21" t="s">
        <v>60</v>
      </c>
      <c r="D6" s="21" t="s">
        <v>61</v>
      </c>
      <c r="E6" s="21" t="s">
        <v>62</v>
      </c>
      <c r="F6" s="21" t="s">
        <v>63</v>
      </c>
      <c r="G6" s="21" t="s">
        <v>64</v>
      </c>
      <c r="H6" s="21" t="s">
        <v>216</v>
      </c>
      <c r="I6" s="21" t="s">
        <v>65</v>
      </c>
      <c r="J6" s="21" t="s">
        <v>66</v>
      </c>
      <c r="K6" s="21" t="s">
        <v>67</v>
      </c>
      <c r="L6" s="21" t="s">
        <v>68</v>
      </c>
      <c r="M6" s="21" t="s">
        <v>69</v>
      </c>
      <c r="N6" s="21" t="s">
        <v>70</v>
      </c>
      <c r="O6" s="21" t="s">
        <v>71</v>
      </c>
      <c r="P6" s="21" t="s">
        <v>72</v>
      </c>
      <c r="Q6" s="21" t="s">
        <v>73</v>
      </c>
      <c r="R6" s="21" t="s">
        <v>74</v>
      </c>
      <c r="S6" s="21" t="s">
        <v>75</v>
      </c>
      <c r="T6" s="21" t="s">
        <v>76</v>
      </c>
      <c r="U6" s="21" t="s">
        <v>77</v>
      </c>
      <c r="V6" s="21" t="s">
        <v>78</v>
      </c>
      <c r="W6" s="21" t="s">
        <v>79</v>
      </c>
      <c r="X6" s="21" t="s">
        <v>80</v>
      </c>
      <c r="Y6" s="21" t="s">
        <v>81</v>
      </c>
      <c r="Z6" s="21" t="s">
        <v>82</v>
      </c>
      <c r="AA6" s="21" t="s">
        <v>83</v>
      </c>
      <c r="AB6" s="21" t="s">
        <v>84</v>
      </c>
      <c r="AC6" s="21" t="s">
        <v>85</v>
      </c>
      <c r="AD6" s="21" t="s">
        <v>86</v>
      </c>
      <c r="AE6" s="21" t="s">
        <v>290</v>
      </c>
    </row>
    <row r="7" spans="1:31" x14ac:dyDescent="0.25">
      <c r="A7" s="5" t="s">
        <v>143</v>
      </c>
      <c r="B7" s="6"/>
      <c r="C7" s="6"/>
      <c r="D7" s="6"/>
      <c r="E7" s="6">
        <v>19.858846</v>
      </c>
      <c r="F7" s="6"/>
      <c r="G7" s="6">
        <v>14401.441411</v>
      </c>
      <c r="H7" s="6">
        <v>287.80744399999998</v>
      </c>
      <c r="I7" s="6">
        <v>104.043387</v>
      </c>
      <c r="J7" s="6"/>
      <c r="K7" s="6">
        <v>360.27106599999996</v>
      </c>
      <c r="L7" s="6">
        <v>3175.754567</v>
      </c>
      <c r="M7" s="6">
        <v>243.62262700000002</v>
      </c>
      <c r="N7" s="6"/>
      <c r="O7" s="6">
        <v>420.72369500000002</v>
      </c>
      <c r="P7" s="6"/>
      <c r="Q7" s="6">
        <v>57.830022999999997</v>
      </c>
      <c r="R7" s="6">
        <v>237.18614800000003</v>
      </c>
      <c r="S7" s="6">
        <v>61.6</v>
      </c>
      <c r="T7" s="6"/>
      <c r="U7" s="6">
        <v>4.3262210000000003</v>
      </c>
      <c r="V7" s="6"/>
      <c r="W7" s="6">
        <v>1350.082637</v>
      </c>
      <c r="X7" s="6">
        <v>433.43758699999995</v>
      </c>
      <c r="Y7" s="6">
        <v>593.06055800000001</v>
      </c>
      <c r="Z7" s="6">
        <v>271.42652299999997</v>
      </c>
      <c r="AA7" s="6">
        <v>4881.1419719999994</v>
      </c>
      <c r="AB7" s="6">
        <v>40.347019000000003</v>
      </c>
      <c r="AC7" s="6">
        <v>93.668436999999997</v>
      </c>
      <c r="AD7" s="6"/>
      <c r="AE7" s="7">
        <v>27037.630167999996</v>
      </c>
    </row>
    <row r="8" spans="1:31" x14ac:dyDescent="0.25">
      <c r="A8" s="5" t="s">
        <v>144</v>
      </c>
      <c r="B8" s="6"/>
      <c r="C8" s="6"/>
      <c r="D8" s="6">
        <v>34</v>
      </c>
      <c r="E8" s="6">
        <v>36</v>
      </c>
      <c r="F8" s="6"/>
      <c r="G8" s="6">
        <v>7274.8276730000016</v>
      </c>
      <c r="H8" s="6">
        <v>150.212694</v>
      </c>
      <c r="I8" s="6">
        <v>170.897423</v>
      </c>
      <c r="J8" s="6"/>
      <c r="K8" s="6">
        <v>22.440736000000001</v>
      </c>
      <c r="L8" s="6">
        <v>1619.9241289999998</v>
      </c>
      <c r="M8" s="6">
        <v>21.884537000000002</v>
      </c>
      <c r="N8" s="6"/>
      <c r="O8" s="6">
        <v>1388.4581650000005</v>
      </c>
      <c r="P8" s="6"/>
      <c r="Q8" s="6">
        <v>536.85410300000001</v>
      </c>
      <c r="R8" s="6">
        <v>611.69098800000006</v>
      </c>
      <c r="S8" s="6"/>
      <c r="T8" s="6">
        <v>39.998187999999999</v>
      </c>
      <c r="U8" s="6">
        <v>18.754826000000001</v>
      </c>
      <c r="V8" s="6"/>
      <c r="W8" s="6">
        <v>613.43975699999999</v>
      </c>
      <c r="X8" s="6">
        <v>1603.2152699999999</v>
      </c>
      <c r="Y8" s="6">
        <v>333.73043399999995</v>
      </c>
      <c r="Z8" s="6">
        <v>137.73685900000001</v>
      </c>
      <c r="AA8" s="6">
        <v>10795.039859</v>
      </c>
      <c r="AB8" s="6">
        <v>9.5549999999999997</v>
      </c>
      <c r="AC8" s="6">
        <v>304.49840000000006</v>
      </c>
      <c r="AD8" s="6">
        <v>8.6782500000000002</v>
      </c>
      <c r="AE8" s="7">
        <v>25731.837291000003</v>
      </c>
    </row>
    <row r="9" spans="1:31" x14ac:dyDescent="0.25">
      <c r="A9" s="5" t="s">
        <v>145</v>
      </c>
      <c r="B9" s="6">
        <v>2438.7808380000001</v>
      </c>
      <c r="C9" s="6">
        <v>2.7778520000000002</v>
      </c>
      <c r="D9" s="6"/>
      <c r="E9" s="6">
        <v>8.3687129999999996</v>
      </c>
      <c r="F9" s="6"/>
      <c r="G9" s="6">
        <v>5152.310018000001</v>
      </c>
      <c r="H9" s="6">
        <v>13.696745</v>
      </c>
      <c r="I9" s="6">
        <v>342.43453399999999</v>
      </c>
      <c r="J9" s="6"/>
      <c r="K9" s="6">
        <v>157.16702599999999</v>
      </c>
      <c r="L9" s="6">
        <v>940.4265170000001</v>
      </c>
      <c r="M9" s="6">
        <v>24.200391</v>
      </c>
      <c r="N9" s="6">
        <v>9.1333110000000008</v>
      </c>
      <c r="O9" s="6">
        <v>857.86878000000002</v>
      </c>
      <c r="P9" s="6"/>
      <c r="Q9" s="6">
        <v>81.400008</v>
      </c>
      <c r="R9" s="6">
        <v>51.710715</v>
      </c>
      <c r="S9" s="6">
        <v>5.9729580000000002</v>
      </c>
      <c r="T9" s="6"/>
      <c r="U9" s="6"/>
      <c r="V9" s="6">
        <v>24.888458</v>
      </c>
      <c r="W9" s="6">
        <v>847.81566400000008</v>
      </c>
      <c r="X9" s="6">
        <v>816.37700099999995</v>
      </c>
      <c r="Y9" s="6">
        <v>599.99996199999998</v>
      </c>
      <c r="Z9" s="6">
        <v>663.07860499999992</v>
      </c>
      <c r="AA9" s="6">
        <v>3416.9280879999997</v>
      </c>
      <c r="AB9" s="6">
        <v>110.198633</v>
      </c>
      <c r="AC9" s="6">
        <v>38.203402000000004</v>
      </c>
      <c r="AD9" s="6">
        <v>2632.3529040000003</v>
      </c>
      <c r="AE9" s="7">
        <v>19236.091123000002</v>
      </c>
    </row>
    <row r="10" spans="1:31" x14ac:dyDescent="0.25">
      <c r="A10" s="5" t="s">
        <v>146</v>
      </c>
      <c r="B10" s="6">
        <v>306.55787400000003</v>
      </c>
      <c r="C10" s="6"/>
      <c r="D10" s="6"/>
      <c r="E10" s="6">
        <v>257.89148</v>
      </c>
      <c r="F10" s="6">
        <v>90.468731000000005</v>
      </c>
      <c r="G10" s="6">
        <v>3901.3346099999999</v>
      </c>
      <c r="H10" s="6">
        <v>15.046706</v>
      </c>
      <c r="I10" s="6">
        <v>239.679554</v>
      </c>
      <c r="J10" s="6"/>
      <c r="K10" s="6">
        <v>14.187574</v>
      </c>
      <c r="L10" s="6">
        <v>4067.294167</v>
      </c>
      <c r="M10" s="6">
        <v>3373.6126340000001</v>
      </c>
      <c r="N10" s="6"/>
      <c r="O10" s="6">
        <v>1187.7102790000001</v>
      </c>
      <c r="P10" s="6"/>
      <c r="Q10" s="6"/>
      <c r="R10" s="6">
        <v>235.71334099999999</v>
      </c>
      <c r="S10" s="6"/>
      <c r="T10" s="6"/>
      <c r="U10" s="6">
        <v>6.2827789999999997</v>
      </c>
      <c r="V10" s="6">
        <v>4090.9546989999999</v>
      </c>
      <c r="W10" s="6">
        <v>294.99244500000003</v>
      </c>
      <c r="X10" s="6">
        <v>1464.580551</v>
      </c>
      <c r="Y10" s="6">
        <v>659.44341100000008</v>
      </c>
      <c r="Z10" s="6">
        <v>443.31585899999999</v>
      </c>
      <c r="AA10" s="6">
        <v>5316.9387740000002</v>
      </c>
      <c r="AB10" s="6"/>
      <c r="AC10" s="6">
        <v>7103.658394</v>
      </c>
      <c r="AD10" s="6">
        <v>312.26648399999999</v>
      </c>
      <c r="AE10" s="7">
        <v>33381.930345999994</v>
      </c>
    </row>
    <row r="11" spans="1:31" x14ac:dyDescent="0.25">
      <c r="A11" s="5" t="s">
        <v>147</v>
      </c>
      <c r="B11" s="6"/>
      <c r="C11" s="6"/>
      <c r="D11" s="6"/>
      <c r="E11" s="6"/>
      <c r="F11" s="6"/>
      <c r="G11" s="6">
        <v>523.17787799999996</v>
      </c>
      <c r="H11" s="6">
        <v>22.637810999999999</v>
      </c>
      <c r="I11" s="6"/>
      <c r="J11" s="6"/>
      <c r="K11" s="6">
        <v>23.743135000000002</v>
      </c>
      <c r="L11" s="6">
        <v>1864.4816350000001</v>
      </c>
      <c r="M11" s="6">
        <v>6.6348409999999998</v>
      </c>
      <c r="N11" s="6">
        <v>3.2052450000000001</v>
      </c>
      <c r="O11" s="6">
        <v>22.5</v>
      </c>
      <c r="P11" s="6"/>
      <c r="Q11" s="6"/>
      <c r="R11" s="6">
        <v>77.942845000000005</v>
      </c>
      <c r="S11" s="6">
        <v>415.55857500000002</v>
      </c>
      <c r="T11" s="6">
        <v>2.2050000000000001</v>
      </c>
      <c r="U11" s="6"/>
      <c r="V11" s="6">
        <v>132.65868</v>
      </c>
      <c r="W11" s="6">
        <v>1019.396145</v>
      </c>
      <c r="X11" s="6"/>
      <c r="Y11" s="6">
        <v>1.972891</v>
      </c>
      <c r="Z11" s="6"/>
      <c r="AA11" s="6">
        <v>6293.3757100000003</v>
      </c>
      <c r="AB11" s="6"/>
      <c r="AC11" s="6">
        <v>3.5840130000000001</v>
      </c>
      <c r="AD11" s="6">
        <v>156.44370000000001</v>
      </c>
      <c r="AE11" s="7">
        <v>10569.518104000001</v>
      </c>
    </row>
    <row r="12" spans="1:31" x14ac:dyDescent="0.25">
      <c r="A12" s="5" t="s">
        <v>148</v>
      </c>
      <c r="B12" s="6"/>
      <c r="C12" s="6"/>
      <c r="D12" s="6"/>
      <c r="E12" s="6"/>
      <c r="F12" s="6">
        <v>225.04628300000002</v>
      </c>
      <c r="G12" s="6">
        <v>398.03832199999999</v>
      </c>
      <c r="H12" s="6">
        <v>206.81548000000001</v>
      </c>
      <c r="I12" s="6">
        <v>554.97750300000007</v>
      </c>
      <c r="J12" s="6"/>
      <c r="K12" s="6"/>
      <c r="L12" s="6">
        <v>340.06193100000002</v>
      </c>
      <c r="M12" s="6"/>
      <c r="N12" s="6"/>
      <c r="O12" s="6">
        <v>732.09404900000004</v>
      </c>
      <c r="P12" s="6"/>
      <c r="Q12" s="6"/>
      <c r="R12" s="6">
        <v>358.30602299999998</v>
      </c>
      <c r="S12" s="6">
        <v>162.01087899999999</v>
      </c>
      <c r="T12" s="6">
        <v>543.375</v>
      </c>
      <c r="U12" s="6">
        <v>13.789289999999999</v>
      </c>
      <c r="V12" s="6">
        <v>23.572185000000001</v>
      </c>
      <c r="W12" s="6">
        <v>1151.9277510000002</v>
      </c>
      <c r="X12" s="6"/>
      <c r="Y12" s="6">
        <v>53.547344000000002</v>
      </c>
      <c r="Z12" s="6">
        <v>2453.0203179999999</v>
      </c>
      <c r="AA12" s="6">
        <v>6.4154850000000003</v>
      </c>
      <c r="AB12" s="6"/>
      <c r="AC12" s="6">
        <v>1469.7211560000001</v>
      </c>
      <c r="AD12" s="6">
        <v>29.625</v>
      </c>
      <c r="AE12" s="7">
        <v>8722.3439990000006</v>
      </c>
    </row>
    <row r="13" spans="1:31" x14ac:dyDescent="0.25">
      <c r="A13" s="5" t="s">
        <v>149</v>
      </c>
      <c r="B13" s="6"/>
      <c r="C13" s="6"/>
      <c r="D13" s="6"/>
      <c r="E13" s="6"/>
      <c r="F13" s="6">
        <v>1.4802999999999999</v>
      </c>
      <c r="G13" s="6">
        <v>50.285985000000011</v>
      </c>
      <c r="H13" s="6">
        <v>0.388235</v>
      </c>
      <c r="I13" s="6">
        <v>130.69517300000001</v>
      </c>
      <c r="J13" s="6"/>
      <c r="K13" s="6"/>
      <c r="L13" s="6">
        <v>1383.0973409999999</v>
      </c>
      <c r="M13" s="6">
        <v>424.69225</v>
      </c>
      <c r="N13" s="6"/>
      <c r="O13" s="6">
        <v>1.2039629999999999</v>
      </c>
      <c r="P13" s="6"/>
      <c r="Q13" s="6">
        <v>4103.6175399999993</v>
      </c>
      <c r="R13" s="6">
        <v>23.863287999999997</v>
      </c>
      <c r="S13" s="6"/>
      <c r="T13" s="6"/>
      <c r="U13" s="6"/>
      <c r="V13" s="6">
        <v>184.743684</v>
      </c>
      <c r="W13" s="6">
        <v>45.305954</v>
      </c>
      <c r="X13" s="6"/>
      <c r="Y13" s="6"/>
      <c r="Z13" s="6"/>
      <c r="AA13" s="6"/>
      <c r="AB13" s="6"/>
      <c r="AC13" s="6">
        <v>253.951494</v>
      </c>
      <c r="AD13" s="6">
        <v>17.924422</v>
      </c>
      <c r="AE13" s="7">
        <v>6621.249628999999</v>
      </c>
    </row>
    <row r="14" spans="1:31" x14ac:dyDescent="0.25">
      <c r="A14" s="5" t="s">
        <v>150</v>
      </c>
      <c r="B14" s="6"/>
      <c r="C14" s="6"/>
      <c r="D14" s="6"/>
      <c r="E14" s="6">
        <v>32.347499999999997</v>
      </c>
      <c r="F14" s="6"/>
      <c r="G14" s="6">
        <v>41.088881999999998</v>
      </c>
      <c r="H14" s="6">
        <v>46.870227000000007</v>
      </c>
      <c r="I14" s="6"/>
      <c r="J14" s="6"/>
      <c r="K14" s="6">
        <v>1.208334</v>
      </c>
      <c r="L14" s="6">
        <v>4343.1827519999997</v>
      </c>
      <c r="M14" s="6">
        <v>4.4219999999999997</v>
      </c>
      <c r="N14" s="6"/>
      <c r="O14" s="6">
        <v>15.989305999999999</v>
      </c>
      <c r="P14" s="6"/>
      <c r="Q14" s="6">
        <v>2218.4166460000001</v>
      </c>
      <c r="R14" s="6">
        <v>156.149754</v>
      </c>
      <c r="S14" s="6"/>
      <c r="T14" s="6"/>
      <c r="U14" s="6">
        <v>4.8890700000000002</v>
      </c>
      <c r="V14" s="6"/>
      <c r="W14" s="6">
        <v>91.472648000000021</v>
      </c>
      <c r="X14" s="6">
        <v>5.7110479999999999</v>
      </c>
      <c r="Y14" s="6">
        <v>18.600000000000001</v>
      </c>
      <c r="Z14" s="6">
        <v>19.060458999999998</v>
      </c>
      <c r="AA14" s="6"/>
      <c r="AB14" s="6"/>
      <c r="AC14" s="6"/>
      <c r="AD14" s="6">
        <v>2648.7983450000002</v>
      </c>
      <c r="AE14" s="7">
        <v>9648.2069710000014</v>
      </c>
    </row>
    <row r="15" spans="1:31" x14ac:dyDescent="0.25">
      <c r="A15" s="5" t="s">
        <v>151</v>
      </c>
      <c r="B15" s="6"/>
      <c r="C15" s="6">
        <v>3.7341359999999999</v>
      </c>
      <c r="D15" s="6"/>
      <c r="E15" s="6"/>
      <c r="F15" s="6"/>
      <c r="G15" s="6">
        <v>53.861362</v>
      </c>
      <c r="H15" s="6">
        <v>0.36657400000000001</v>
      </c>
      <c r="I15" s="6"/>
      <c r="J15" s="6"/>
      <c r="K15" s="6">
        <v>2.6288879999999999</v>
      </c>
      <c r="L15" s="6">
        <v>43.910740000000004</v>
      </c>
      <c r="M15" s="6">
        <v>21.205818000000001</v>
      </c>
      <c r="N15" s="6">
        <v>7.3181390000000004</v>
      </c>
      <c r="O15" s="6">
        <v>60.288420000000002</v>
      </c>
      <c r="P15" s="6"/>
      <c r="Q15" s="6"/>
      <c r="R15" s="6">
        <v>15</v>
      </c>
      <c r="S15" s="6"/>
      <c r="T15" s="6"/>
      <c r="U15" s="6">
        <v>0.37946200000000002</v>
      </c>
      <c r="V15" s="6">
        <v>64.984329000000002</v>
      </c>
      <c r="W15" s="6">
        <v>1.415389</v>
      </c>
      <c r="X15" s="6"/>
      <c r="Y15" s="6">
        <v>250.17180800000003</v>
      </c>
      <c r="Z15" s="6">
        <v>5.5595389999999991</v>
      </c>
      <c r="AA15" s="6">
        <v>4.0815799999999998</v>
      </c>
      <c r="AB15" s="6"/>
      <c r="AC15" s="6">
        <v>2632.917418</v>
      </c>
      <c r="AD15" s="6">
        <v>94.3</v>
      </c>
      <c r="AE15" s="7">
        <v>3262.1236020000001</v>
      </c>
    </row>
    <row r="16" spans="1:31" x14ac:dyDescent="0.25">
      <c r="A16" s="5" t="s">
        <v>152</v>
      </c>
      <c r="B16" s="6"/>
      <c r="C16" s="6"/>
      <c r="D16" s="6"/>
      <c r="E16" s="6"/>
      <c r="F16" s="6"/>
      <c r="G16" s="6">
        <v>96.10673899999999</v>
      </c>
      <c r="H16" s="6">
        <v>110.98</v>
      </c>
      <c r="I16" s="6">
        <v>226.08478500000001</v>
      </c>
      <c r="J16" s="6"/>
      <c r="K16" s="6">
        <v>275.61328600000002</v>
      </c>
      <c r="L16" s="6">
        <v>340.32939500000003</v>
      </c>
      <c r="M16" s="6">
        <v>12.372370999999999</v>
      </c>
      <c r="N16" s="6"/>
      <c r="O16" s="6">
        <v>876.27389400000004</v>
      </c>
      <c r="P16" s="6"/>
      <c r="Q16" s="6">
        <v>202.871612</v>
      </c>
      <c r="R16" s="6">
        <v>1181.661382</v>
      </c>
      <c r="S16" s="6">
        <v>614.284357</v>
      </c>
      <c r="T16" s="6"/>
      <c r="U16" s="6">
        <v>30.896632</v>
      </c>
      <c r="V16" s="6">
        <v>456.84282100000001</v>
      </c>
      <c r="W16" s="6">
        <v>52.597271999999997</v>
      </c>
      <c r="X16" s="6">
        <v>7.1636839999999999</v>
      </c>
      <c r="Y16" s="6">
        <v>535.797324</v>
      </c>
      <c r="Z16" s="6">
        <v>929.64770499999997</v>
      </c>
      <c r="AA16" s="6"/>
      <c r="AB16" s="6"/>
      <c r="AC16" s="6">
        <v>60.126316000000003</v>
      </c>
      <c r="AD16" s="6">
        <v>917.09766200000001</v>
      </c>
      <c r="AE16" s="7">
        <v>6926.7472370000005</v>
      </c>
    </row>
    <row r="17" spans="1:31" x14ac:dyDescent="0.25">
      <c r="A17" s="5" t="s">
        <v>153</v>
      </c>
      <c r="B17" s="6"/>
      <c r="C17" s="6"/>
      <c r="D17" s="6"/>
      <c r="E17" s="6"/>
      <c r="F17" s="6"/>
      <c r="G17" s="6">
        <v>28.336203000000001</v>
      </c>
      <c r="H17" s="6"/>
      <c r="I17" s="6"/>
      <c r="J17" s="6"/>
      <c r="K17" s="6"/>
      <c r="L17" s="6">
        <v>131.228713</v>
      </c>
      <c r="M17" s="6"/>
      <c r="N17" s="6"/>
      <c r="O17" s="6"/>
      <c r="P17" s="6"/>
      <c r="Q17" s="6">
        <v>11.136339</v>
      </c>
      <c r="R17" s="6">
        <v>7.98</v>
      </c>
      <c r="S17" s="6"/>
      <c r="T17" s="6"/>
      <c r="U17" s="6"/>
      <c r="V17" s="6">
        <v>15.819731000000001</v>
      </c>
      <c r="W17" s="6">
        <v>0.30729699999999999</v>
      </c>
      <c r="X17" s="6"/>
      <c r="Y17" s="6"/>
      <c r="Z17" s="6">
        <v>404.69275399999998</v>
      </c>
      <c r="AA17" s="6"/>
      <c r="AB17" s="6"/>
      <c r="AC17" s="6"/>
      <c r="AD17" s="6">
        <v>358.40192100000002</v>
      </c>
      <c r="AE17" s="7">
        <v>957.90295800000001</v>
      </c>
    </row>
    <row r="18" spans="1:31" x14ac:dyDescent="0.25">
      <c r="A18" s="5" t="s">
        <v>154</v>
      </c>
      <c r="B18" s="6"/>
      <c r="C18" s="6">
        <v>1.224769</v>
      </c>
      <c r="D18" s="6">
        <v>3.6316410000000001</v>
      </c>
      <c r="E18" s="6"/>
      <c r="F18" s="6">
        <v>3.1248200000000002</v>
      </c>
      <c r="G18" s="6">
        <v>3.6</v>
      </c>
      <c r="H18" s="6">
        <v>0.63582799999999995</v>
      </c>
      <c r="I18" s="6"/>
      <c r="J18" s="6"/>
      <c r="K18" s="6"/>
      <c r="L18" s="6">
        <v>366.53859199999999</v>
      </c>
      <c r="M18" s="6"/>
      <c r="N18" s="6"/>
      <c r="O18" s="6"/>
      <c r="P18" s="6"/>
      <c r="Q18" s="6">
        <v>224.613416</v>
      </c>
      <c r="R18" s="6">
        <v>3</v>
      </c>
      <c r="S18" s="6">
        <v>5.686331</v>
      </c>
      <c r="T18" s="6">
        <v>32.9</v>
      </c>
      <c r="U18" s="6">
        <v>42.534185999999998</v>
      </c>
      <c r="V18" s="6"/>
      <c r="W18" s="6">
        <v>127.71942300000001</v>
      </c>
      <c r="X18" s="6"/>
      <c r="Y18" s="6">
        <v>11</v>
      </c>
      <c r="Z18" s="6">
        <v>3.0785</v>
      </c>
      <c r="AA18" s="6">
        <v>9.0643999999999991</v>
      </c>
      <c r="AB18" s="6"/>
      <c r="AC18" s="6"/>
      <c r="AD18" s="6"/>
      <c r="AE18" s="7">
        <v>838.35190599999987</v>
      </c>
    </row>
    <row r="19" spans="1:31" x14ac:dyDescent="0.25">
      <c r="A19" s="5" t="s">
        <v>155</v>
      </c>
      <c r="B19" s="6"/>
      <c r="C19" s="6"/>
      <c r="D19" s="6"/>
      <c r="E19" s="6">
        <v>0.50344599999999995</v>
      </c>
      <c r="F19" s="6">
        <v>87.790402999999998</v>
      </c>
      <c r="G19" s="6">
        <v>1.8021769999999999</v>
      </c>
      <c r="H19" s="6"/>
      <c r="I19" s="6">
        <v>3.9852890000000003</v>
      </c>
      <c r="J19" s="6"/>
      <c r="K19" s="6"/>
      <c r="L19" s="6">
        <v>1.482</v>
      </c>
      <c r="M19" s="6"/>
      <c r="N19" s="6">
        <v>2.916277</v>
      </c>
      <c r="O19" s="6"/>
      <c r="P19" s="6"/>
      <c r="Q19" s="6"/>
      <c r="R19" s="6">
        <v>0.15657499999999999</v>
      </c>
      <c r="S19" s="6"/>
      <c r="T19" s="6"/>
      <c r="U19" s="6">
        <v>3.1659449999999998</v>
      </c>
      <c r="V19" s="6"/>
      <c r="W19" s="6">
        <v>0.290101</v>
      </c>
      <c r="X19" s="6"/>
      <c r="Y19" s="6">
        <v>0.78372900000000001</v>
      </c>
      <c r="Z19" s="6"/>
      <c r="AA19" s="6"/>
      <c r="AB19" s="6"/>
      <c r="AC19" s="6">
        <v>1.3029120000000001</v>
      </c>
      <c r="AD19" s="6">
        <v>63.530529999999999</v>
      </c>
      <c r="AE19" s="7">
        <v>167.709384</v>
      </c>
    </row>
    <row r="20" spans="1:31" x14ac:dyDescent="0.25">
      <c r="A20" s="5" t="s">
        <v>156</v>
      </c>
      <c r="B20" s="6"/>
      <c r="C20" s="6"/>
      <c r="D20" s="6"/>
      <c r="E20" s="6">
        <v>13.937184</v>
      </c>
      <c r="F20" s="6"/>
      <c r="G20" s="6">
        <v>20.978569999999998</v>
      </c>
      <c r="H20" s="6"/>
      <c r="I20" s="6">
        <v>15.250204999999999</v>
      </c>
      <c r="J20" s="6"/>
      <c r="K20" s="6"/>
      <c r="L20" s="6">
        <v>8.9135650000000002</v>
      </c>
      <c r="M20" s="6"/>
      <c r="N20" s="6">
        <v>45.291607999999997</v>
      </c>
      <c r="O20" s="6">
        <v>6.9715660000000002</v>
      </c>
      <c r="P20" s="6"/>
      <c r="Q20" s="6">
        <v>254.96146899999999</v>
      </c>
      <c r="R20" s="6"/>
      <c r="S20" s="6"/>
      <c r="T20" s="6"/>
      <c r="U20" s="6">
        <v>5.6976249999999995</v>
      </c>
      <c r="V20" s="6">
        <v>61.942863000000003</v>
      </c>
      <c r="W20" s="6"/>
      <c r="X20" s="6">
        <v>15.309158</v>
      </c>
      <c r="Y20" s="6">
        <v>0.71093899999999999</v>
      </c>
      <c r="Z20" s="6"/>
      <c r="AA20" s="6"/>
      <c r="AB20" s="6"/>
      <c r="AC20" s="6"/>
      <c r="AD20" s="6">
        <v>984.07026100000007</v>
      </c>
      <c r="AE20" s="7">
        <v>1434.0350130000002</v>
      </c>
    </row>
    <row r="21" spans="1:31" x14ac:dyDescent="0.25">
      <c r="A21" s="5" t="s">
        <v>157</v>
      </c>
      <c r="B21" s="6"/>
      <c r="C21" s="6"/>
      <c r="D21" s="6"/>
      <c r="E21" s="6"/>
      <c r="F21" s="6"/>
      <c r="G21" s="6">
        <v>6.5910100000000007</v>
      </c>
      <c r="H21" s="6"/>
      <c r="I21" s="6"/>
      <c r="J21" s="6"/>
      <c r="K21" s="6"/>
      <c r="L21" s="6">
        <v>1032.7609</v>
      </c>
      <c r="M21" s="6">
        <v>33.597020999999998</v>
      </c>
      <c r="N21" s="6"/>
      <c r="O21" s="6">
        <v>16.443206</v>
      </c>
      <c r="P21" s="6"/>
      <c r="Q21" s="6"/>
      <c r="R21" s="6"/>
      <c r="S21" s="6"/>
      <c r="T21" s="6"/>
      <c r="U21" s="6"/>
      <c r="V21" s="6"/>
      <c r="W21" s="6">
        <v>8.5074439999999996</v>
      </c>
      <c r="X21" s="6">
        <v>1796.3546899999999</v>
      </c>
      <c r="Y21" s="6">
        <v>0.15013399999999999</v>
      </c>
      <c r="Z21" s="6"/>
      <c r="AA21" s="6">
        <v>2.210683</v>
      </c>
      <c r="AB21" s="6"/>
      <c r="AC21" s="6">
        <v>62.276007999999997</v>
      </c>
      <c r="AD21" s="6"/>
      <c r="AE21" s="7">
        <v>2958.8910959999994</v>
      </c>
    </row>
    <row r="22" spans="1:31" x14ac:dyDescent="0.25">
      <c r="A22" s="5" t="s">
        <v>158</v>
      </c>
      <c r="B22" s="6"/>
      <c r="C22" s="6"/>
      <c r="D22" s="6"/>
      <c r="E22" s="6">
        <v>25.871265000000001</v>
      </c>
      <c r="F22" s="6"/>
      <c r="G22" s="6">
        <v>154.84433000000001</v>
      </c>
      <c r="H22" s="6">
        <v>45.474162</v>
      </c>
      <c r="I22" s="6">
        <v>11.339345</v>
      </c>
      <c r="J22" s="6"/>
      <c r="K22" s="6">
        <v>367.377453</v>
      </c>
      <c r="L22" s="6">
        <v>555.30596099999991</v>
      </c>
      <c r="M22" s="6">
        <v>15.249388</v>
      </c>
      <c r="N22" s="6"/>
      <c r="O22" s="6">
        <v>40.082402000000002</v>
      </c>
      <c r="P22" s="6"/>
      <c r="Q22" s="6">
        <v>243.464213</v>
      </c>
      <c r="R22" s="6">
        <v>6.1188039999999999</v>
      </c>
      <c r="S22" s="6">
        <v>58.63212</v>
      </c>
      <c r="T22" s="6">
        <v>727.51213099999995</v>
      </c>
      <c r="U22" s="6">
        <v>38.144279000000004</v>
      </c>
      <c r="V22" s="6">
        <v>64.131879999999995</v>
      </c>
      <c r="W22" s="6">
        <v>107.12321899999999</v>
      </c>
      <c r="X22" s="6"/>
      <c r="Y22" s="6">
        <v>72.883932999999999</v>
      </c>
      <c r="Z22" s="6">
        <v>0.54758099999999998</v>
      </c>
      <c r="AA22" s="6">
        <v>6.3266239999999998</v>
      </c>
      <c r="AB22" s="6"/>
      <c r="AC22" s="6"/>
      <c r="AD22" s="6"/>
      <c r="AE22" s="7">
        <v>2540.4290899999996</v>
      </c>
    </row>
    <row r="23" spans="1:31" x14ac:dyDescent="0.25">
      <c r="A23" s="5" t="s">
        <v>159</v>
      </c>
      <c r="B23" s="6"/>
      <c r="C23" s="6"/>
      <c r="D23" s="6"/>
      <c r="E23" s="6">
        <v>3.685467</v>
      </c>
      <c r="F23" s="6">
        <v>64.111044000000007</v>
      </c>
      <c r="G23" s="6">
        <v>375.37064600000002</v>
      </c>
      <c r="H23" s="6">
        <v>93.966116</v>
      </c>
      <c r="I23" s="6">
        <v>570.24732800000004</v>
      </c>
      <c r="J23" s="6"/>
      <c r="K23" s="6"/>
      <c r="L23" s="6">
        <v>52.013086999999999</v>
      </c>
      <c r="M23" s="6"/>
      <c r="N23" s="6"/>
      <c r="O23" s="6">
        <v>233.055361</v>
      </c>
      <c r="P23" s="6">
        <v>2.4610500000000002</v>
      </c>
      <c r="Q23" s="6">
        <v>3.024</v>
      </c>
      <c r="R23" s="6">
        <v>13.651738</v>
      </c>
      <c r="S23" s="6"/>
      <c r="T23" s="6"/>
      <c r="U23" s="6">
        <v>119.007119</v>
      </c>
      <c r="V23" s="6">
        <v>16.047999999999998</v>
      </c>
      <c r="W23" s="6">
        <v>38.339587999999999</v>
      </c>
      <c r="X23" s="6">
        <v>198.16453100000001</v>
      </c>
      <c r="Y23" s="6">
        <v>288.39426600000002</v>
      </c>
      <c r="Z23" s="6">
        <v>25.73264</v>
      </c>
      <c r="AA23" s="6">
        <v>4729.7143029999997</v>
      </c>
      <c r="AB23" s="6"/>
      <c r="AC23" s="6"/>
      <c r="AD23" s="6"/>
      <c r="AE23" s="7">
        <v>6826.9862840000005</v>
      </c>
    </row>
    <row r="24" spans="1:31" x14ac:dyDescent="0.25">
      <c r="A24" s="5" t="s">
        <v>160</v>
      </c>
      <c r="B24" s="6">
        <v>1468.3038939999999</v>
      </c>
      <c r="C24" s="6"/>
      <c r="D24" s="6">
        <v>568.25802799999997</v>
      </c>
      <c r="E24" s="6">
        <v>33.267128</v>
      </c>
      <c r="F24" s="6">
        <v>126.468711</v>
      </c>
      <c r="G24" s="6">
        <v>1069.838675</v>
      </c>
      <c r="H24" s="6">
        <v>51.954928000000002</v>
      </c>
      <c r="I24" s="6">
        <v>146.552222</v>
      </c>
      <c r="J24" s="6"/>
      <c r="K24" s="6">
        <v>32.242992999999998</v>
      </c>
      <c r="L24" s="6">
        <v>1560.282244</v>
      </c>
      <c r="M24" s="6">
        <v>434.87188600000002</v>
      </c>
      <c r="N24" s="6"/>
      <c r="O24" s="6">
        <v>223.23976199999998</v>
      </c>
      <c r="P24" s="6"/>
      <c r="Q24" s="6">
        <v>283.62625099999997</v>
      </c>
      <c r="R24" s="6">
        <v>128.354399</v>
      </c>
      <c r="S24" s="6">
        <v>6.1124999999999998</v>
      </c>
      <c r="T24" s="6"/>
      <c r="U24" s="6">
        <v>68.356244000000004</v>
      </c>
      <c r="V24" s="6">
        <v>119.27892700000001</v>
      </c>
      <c r="W24" s="6">
        <v>246.07886099999999</v>
      </c>
      <c r="X24" s="6">
        <v>3.7383459999999999</v>
      </c>
      <c r="Y24" s="6">
        <v>1023.1407590000001</v>
      </c>
      <c r="Z24" s="6">
        <v>5.2404250000000001</v>
      </c>
      <c r="AA24" s="6">
        <v>1137.311567</v>
      </c>
      <c r="AB24" s="6"/>
      <c r="AC24" s="6"/>
      <c r="AD24" s="6">
        <v>1718.5403020000001</v>
      </c>
      <c r="AE24" s="7">
        <v>10455.059051999999</v>
      </c>
    </row>
    <row r="25" spans="1:31" x14ac:dyDescent="0.25">
      <c r="A25" s="5" t="s">
        <v>161</v>
      </c>
      <c r="B25" s="6"/>
      <c r="C25" s="6"/>
      <c r="D25" s="6"/>
      <c r="E25" s="6"/>
      <c r="F25" s="6">
        <v>312.99549300000001</v>
      </c>
      <c r="G25" s="6">
        <v>282.183898</v>
      </c>
      <c r="H25" s="6">
        <v>77.763033000000007</v>
      </c>
      <c r="I25" s="6">
        <v>36.115582000000003</v>
      </c>
      <c r="J25" s="6"/>
      <c r="K25" s="6"/>
      <c r="L25" s="6">
        <v>698.10508399999992</v>
      </c>
      <c r="M25" s="6">
        <v>640.24279400000012</v>
      </c>
      <c r="N25" s="6">
        <v>0.17624000000000001</v>
      </c>
      <c r="O25" s="6">
        <v>535.27105599999993</v>
      </c>
      <c r="P25" s="6"/>
      <c r="Q25" s="6">
        <v>385.27192000000002</v>
      </c>
      <c r="R25" s="6">
        <v>81.043559999999999</v>
      </c>
      <c r="S25" s="6">
        <v>42.924999999999997</v>
      </c>
      <c r="T25" s="6"/>
      <c r="U25" s="6">
        <v>22.384757</v>
      </c>
      <c r="V25" s="6">
        <v>106.102952</v>
      </c>
      <c r="W25" s="6">
        <v>121.79500899999999</v>
      </c>
      <c r="X25" s="6">
        <v>1551.2667750000001</v>
      </c>
      <c r="Y25" s="6">
        <v>50.633243</v>
      </c>
      <c r="Z25" s="6">
        <v>5.3454290000000002</v>
      </c>
      <c r="AA25" s="6">
        <v>200.875585</v>
      </c>
      <c r="AB25" s="6"/>
      <c r="AC25" s="6">
        <v>183.09329099999999</v>
      </c>
      <c r="AD25" s="6">
        <v>4.1341510000000001</v>
      </c>
      <c r="AE25" s="7">
        <v>5337.7248520000012</v>
      </c>
    </row>
    <row r="26" spans="1:31" x14ac:dyDescent="0.25">
      <c r="A26" s="5" t="s">
        <v>162</v>
      </c>
      <c r="B26" s="6"/>
      <c r="C26" s="6"/>
      <c r="D26" s="6"/>
      <c r="E26" s="6">
        <v>183.97856200000001</v>
      </c>
      <c r="F26" s="6"/>
      <c r="G26" s="6">
        <v>406.00653599999998</v>
      </c>
      <c r="H26" s="6">
        <v>1650.6482150000002</v>
      </c>
      <c r="I26" s="6">
        <v>500.06797500000005</v>
      </c>
      <c r="J26" s="6"/>
      <c r="K26" s="6"/>
      <c r="L26" s="6">
        <v>1918.7768669999998</v>
      </c>
      <c r="M26" s="6">
        <v>231.96581399999999</v>
      </c>
      <c r="N26" s="6"/>
      <c r="O26" s="6">
        <v>152.41989799999999</v>
      </c>
      <c r="P26" s="6"/>
      <c r="Q26" s="6"/>
      <c r="R26" s="6">
        <v>165.526387</v>
      </c>
      <c r="S26" s="6"/>
      <c r="T26" s="6">
        <v>43.677816</v>
      </c>
      <c r="U26" s="6">
        <v>81.177054999999996</v>
      </c>
      <c r="V26" s="6">
        <v>155.24712299999999</v>
      </c>
      <c r="W26" s="6">
        <v>161.26334</v>
      </c>
      <c r="X26" s="6">
        <v>54.318238999999998</v>
      </c>
      <c r="Y26" s="6">
        <v>286.93538899999999</v>
      </c>
      <c r="Z26" s="6">
        <v>168.92314999999999</v>
      </c>
      <c r="AA26" s="6">
        <v>936.91301699999997</v>
      </c>
      <c r="AB26" s="6"/>
      <c r="AC26" s="6">
        <v>1503.2690090000001</v>
      </c>
      <c r="AD26" s="6">
        <v>25.174326000000001</v>
      </c>
      <c r="AE26" s="7">
        <v>8626.2887180000016</v>
      </c>
    </row>
    <row r="27" spans="1:31" x14ac:dyDescent="0.25">
      <c r="A27" s="5" t="s">
        <v>163</v>
      </c>
      <c r="B27" s="6"/>
      <c r="C27" s="6"/>
      <c r="D27" s="6">
        <v>178.39663999999999</v>
      </c>
      <c r="E27" s="6">
        <v>71.500168000000002</v>
      </c>
      <c r="F27" s="6">
        <v>63.307254999999998</v>
      </c>
      <c r="G27" s="6">
        <v>409.21532800000006</v>
      </c>
      <c r="H27" s="6"/>
      <c r="I27" s="6">
        <v>52.514128999999997</v>
      </c>
      <c r="J27" s="6"/>
      <c r="K27" s="6">
        <v>54.852178000000002</v>
      </c>
      <c r="L27" s="6">
        <v>771.00877200000014</v>
      </c>
      <c r="M27" s="6">
        <v>46.899357000000002</v>
      </c>
      <c r="N27" s="6"/>
      <c r="O27" s="6">
        <v>177.31334600000002</v>
      </c>
      <c r="P27" s="6">
        <v>1215.5714519999999</v>
      </c>
      <c r="Q27" s="6">
        <v>1.4193009999999999</v>
      </c>
      <c r="R27" s="6">
        <v>32.328285000000001</v>
      </c>
      <c r="S27" s="6">
        <v>3.0205139999999999</v>
      </c>
      <c r="T27" s="6">
        <v>15.908069000000001</v>
      </c>
      <c r="U27" s="6">
        <v>64.740615000000005</v>
      </c>
      <c r="V27" s="6">
        <v>83.460632999999973</v>
      </c>
      <c r="W27" s="6">
        <v>79.978960999999998</v>
      </c>
      <c r="X27" s="6">
        <v>66.715378999999999</v>
      </c>
      <c r="Y27" s="6">
        <v>350.08317199999999</v>
      </c>
      <c r="Z27" s="6">
        <v>61.644159000000002</v>
      </c>
      <c r="AA27" s="6">
        <v>1252.1456290000001</v>
      </c>
      <c r="AB27" s="6"/>
      <c r="AC27" s="6">
        <v>912.60255499999994</v>
      </c>
      <c r="AD27" s="6">
        <v>14.766207</v>
      </c>
      <c r="AE27" s="7">
        <v>5979.3921039999996</v>
      </c>
    </row>
    <row r="28" spans="1:31" x14ac:dyDescent="0.25">
      <c r="A28" s="5" t="s">
        <v>164</v>
      </c>
      <c r="B28" s="6">
        <v>748.65</v>
      </c>
      <c r="C28" s="6"/>
      <c r="D28" s="6">
        <v>8.68</v>
      </c>
      <c r="E28" s="6">
        <v>156.94166999999999</v>
      </c>
      <c r="F28" s="6">
        <v>50.812787</v>
      </c>
      <c r="G28" s="6">
        <v>1577.7223149999993</v>
      </c>
      <c r="H28" s="6">
        <v>15.325354000000001</v>
      </c>
      <c r="I28" s="6">
        <v>121.79406</v>
      </c>
      <c r="J28" s="6"/>
      <c r="K28" s="6">
        <v>52.688149000000003</v>
      </c>
      <c r="L28" s="6">
        <v>2221.3241900000003</v>
      </c>
      <c r="M28" s="6">
        <v>275.96034099999997</v>
      </c>
      <c r="N28" s="6">
        <v>4.8381670000000003</v>
      </c>
      <c r="O28" s="6">
        <v>183.771424</v>
      </c>
      <c r="P28" s="6">
        <v>15.648739000000001</v>
      </c>
      <c r="Q28" s="6">
        <v>765.43714999999997</v>
      </c>
      <c r="R28" s="6">
        <v>1651.23954</v>
      </c>
      <c r="S28" s="6">
        <v>73.291641999999996</v>
      </c>
      <c r="T28" s="6">
        <v>591.75440300000002</v>
      </c>
      <c r="U28" s="6">
        <v>67.180122999999995</v>
      </c>
      <c r="V28" s="6">
        <v>966.85154099999988</v>
      </c>
      <c r="W28" s="6">
        <v>228.11189899999999</v>
      </c>
      <c r="X28" s="6"/>
      <c r="Y28" s="6">
        <v>573.62706900000001</v>
      </c>
      <c r="Z28" s="6">
        <v>492.97355499999998</v>
      </c>
      <c r="AA28" s="6">
        <v>753.63046500000007</v>
      </c>
      <c r="AB28" s="6"/>
      <c r="AC28" s="6">
        <v>161.07</v>
      </c>
      <c r="AD28" s="6">
        <v>565.03058099999998</v>
      </c>
      <c r="AE28" s="7">
        <v>12324.355164000001</v>
      </c>
    </row>
    <row r="29" spans="1:31" x14ac:dyDescent="0.25">
      <c r="A29" s="5" t="s">
        <v>165</v>
      </c>
      <c r="B29" s="6"/>
      <c r="C29" s="6">
        <v>16.982468999999998</v>
      </c>
      <c r="D29" s="6"/>
      <c r="E29" s="6">
        <v>46.706522</v>
      </c>
      <c r="F29" s="6"/>
      <c r="G29" s="6">
        <v>684.25096800000006</v>
      </c>
      <c r="H29" s="6">
        <v>102.95428800000001</v>
      </c>
      <c r="I29" s="6">
        <v>59.242761000000002</v>
      </c>
      <c r="J29" s="6"/>
      <c r="K29" s="6">
        <v>5.2420879999999999</v>
      </c>
      <c r="L29" s="6">
        <v>233.42609999999999</v>
      </c>
      <c r="M29" s="6">
        <v>997.83542899999998</v>
      </c>
      <c r="N29" s="6">
        <v>8.8678899999999992</v>
      </c>
      <c r="O29" s="6">
        <v>181.31414999999996</v>
      </c>
      <c r="P29" s="6">
        <v>1.5146809999999999</v>
      </c>
      <c r="Q29" s="6"/>
      <c r="R29" s="6">
        <v>1.148601</v>
      </c>
      <c r="S29" s="6">
        <v>119.96298200000001</v>
      </c>
      <c r="T29" s="6"/>
      <c r="U29" s="6">
        <v>110.254391</v>
      </c>
      <c r="V29" s="6">
        <v>1668.51071</v>
      </c>
      <c r="W29" s="6">
        <v>33.325932000000002</v>
      </c>
      <c r="X29" s="6">
        <v>12.514108</v>
      </c>
      <c r="Y29" s="6">
        <v>748.77741199999991</v>
      </c>
      <c r="Z29" s="6"/>
      <c r="AA29" s="6">
        <v>109.39396300000001</v>
      </c>
      <c r="AB29" s="6"/>
      <c r="AC29" s="6">
        <v>790.86715499999991</v>
      </c>
      <c r="AD29" s="6">
        <v>4689.453982</v>
      </c>
      <c r="AE29" s="7">
        <v>10622.546581999999</v>
      </c>
    </row>
    <row r="30" spans="1:31" x14ac:dyDescent="0.25">
      <c r="A30" s="5" t="s">
        <v>166</v>
      </c>
      <c r="B30" s="6"/>
      <c r="C30" s="6"/>
      <c r="D30" s="6">
        <v>342.94554099999999</v>
      </c>
      <c r="E30" s="6">
        <v>87.95474999999999</v>
      </c>
      <c r="F30" s="6">
        <v>110.385023</v>
      </c>
      <c r="G30" s="6">
        <v>693.83096499999999</v>
      </c>
      <c r="H30" s="6">
        <v>792.83554300000003</v>
      </c>
      <c r="I30" s="6"/>
      <c r="J30" s="6"/>
      <c r="K30" s="6">
        <v>259.19879900000001</v>
      </c>
      <c r="L30" s="6">
        <v>3003.6523110000003</v>
      </c>
      <c r="M30" s="6">
        <v>712.28997100000004</v>
      </c>
      <c r="N30" s="6"/>
      <c r="O30" s="6">
        <v>796.06253099999992</v>
      </c>
      <c r="P30" s="6">
        <v>14.4</v>
      </c>
      <c r="Q30" s="6">
        <v>1662.5291729999999</v>
      </c>
      <c r="R30" s="6">
        <v>457.74328599999996</v>
      </c>
      <c r="S30" s="6">
        <v>31.002154999999998</v>
      </c>
      <c r="T30" s="6">
        <v>195.88610499999999</v>
      </c>
      <c r="U30" s="6">
        <v>1311.3751619999998</v>
      </c>
      <c r="V30" s="6">
        <v>730.60674299999994</v>
      </c>
      <c r="W30" s="6">
        <v>601.25885000000017</v>
      </c>
      <c r="X30" s="6"/>
      <c r="Y30" s="6">
        <v>2144.3785109999999</v>
      </c>
      <c r="Z30" s="6">
        <v>1092.7859100000001</v>
      </c>
      <c r="AA30" s="6">
        <v>3281.4216229999997</v>
      </c>
      <c r="AB30" s="6">
        <v>12.261200000000001</v>
      </c>
      <c r="AC30" s="6">
        <v>42.816000000000003</v>
      </c>
      <c r="AD30" s="6">
        <v>7646.7372219999988</v>
      </c>
      <c r="AE30" s="7">
        <v>26024.357374000003</v>
      </c>
    </row>
    <row r="31" spans="1:31" x14ac:dyDescent="0.25">
      <c r="A31" s="5" t="s">
        <v>167</v>
      </c>
      <c r="B31" s="6"/>
      <c r="C31" s="6"/>
      <c r="D31" s="6">
        <v>16.479780999999999</v>
      </c>
      <c r="E31" s="6">
        <v>201.3</v>
      </c>
      <c r="F31" s="6"/>
      <c r="G31" s="6">
        <v>500.48680300000001</v>
      </c>
      <c r="H31" s="6">
        <v>882.13022000000001</v>
      </c>
      <c r="I31" s="6">
        <v>302.74400000000003</v>
      </c>
      <c r="J31" s="6">
        <v>1050.9311760000001</v>
      </c>
      <c r="K31" s="6">
        <v>334.26759499999997</v>
      </c>
      <c r="L31" s="6">
        <v>1925.1870840000004</v>
      </c>
      <c r="M31" s="6">
        <v>6.6073570000000004</v>
      </c>
      <c r="N31" s="6"/>
      <c r="O31" s="6">
        <v>234.99895599999999</v>
      </c>
      <c r="P31" s="6">
        <v>10.919108</v>
      </c>
      <c r="Q31" s="6"/>
      <c r="R31" s="6">
        <v>384.13157200000001</v>
      </c>
      <c r="S31" s="6">
        <v>36.812511999999998</v>
      </c>
      <c r="T31" s="6">
        <v>3.6837879999999998</v>
      </c>
      <c r="U31" s="6">
        <v>43.052217999999996</v>
      </c>
      <c r="V31" s="6"/>
      <c r="W31" s="6">
        <v>721.30703399999993</v>
      </c>
      <c r="X31" s="6">
        <v>28.777204999999999</v>
      </c>
      <c r="Y31" s="6">
        <v>1709.144996</v>
      </c>
      <c r="Z31" s="6">
        <v>3258.6783150000001</v>
      </c>
      <c r="AA31" s="6">
        <v>1395.746095</v>
      </c>
      <c r="AB31" s="6">
        <v>143.77213399999999</v>
      </c>
      <c r="AC31" s="6">
        <v>102.826452</v>
      </c>
      <c r="AD31" s="6"/>
      <c r="AE31" s="7">
        <v>13293.984401000003</v>
      </c>
    </row>
    <row r="32" spans="1:31" x14ac:dyDescent="0.25">
      <c r="A32" s="5" t="s">
        <v>168</v>
      </c>
      <c r="B32" s="6"/>
      <c r="C32" s="6"/>
      <c r="D32" s="6">
        <v>90.024433999999999</v>
      </c>
      <c r="E32" s="6">
        <v>1280.4583049999999</v>
      </c>
      <c r="F32" s="6">
        <v>210.14630299999999</v>
      </c>
      <c r="G32" s="6">
        <v>2282.1727119999987</v>
      </c>
      <c r="H32" s="6">
        <v>741.61805099999992</v>
      </c>
      <c r="I32" s="6">
        <v>16.893888</v>
      </c>
      <c r="J32" s="6"/>
      <c r="K32" s="6">
        <v>23.062994</v>
      </c>
      <c r="L32" s="6">
        <v>8600.880142</v>
      </c>
      <c r="M32" s="6">
        <v>616.28775600000006</v>
      </c>
      <c r="N32" s="6"/>
      <c r="O32" s="6">
        <v>710.57393200000001</v>
      </c>
      <c r="P32" s="6">
        <v>11.944179999999999</v>
      </c>
      <c r="Q32" s="6"/>
      <c r="R32" s="6">
        <v>11.676607000000001</v>
      </c>
      <c r="S32" s="6">
        <v>970.03749899999991</v>
      </c>
      <c r="T32" s="6">
        <v>364.91341899999998</v>
      </c>
      <c r="U32" s="6">
        <v>91.863018999999994</v>
      </c>
      <c r="V32" s="6">
        <v>2449.2591080000002</v>
      </c>
      <c r="W32" s="6">
        <v>808.01552200000015</v>
      </c>
      <c r="X32" s="6">
        <v>14.233046</v>
      </c>
      <c r="Y32" s="6">
        <v>2879.282177</v>
      </c>
      <c r="Z32" s="6">
        <v>1699.772882</v>
      </c>
      <c r="AA32" s="6">
        <v>163.39655099999999</v>
      </c>
      <c r="AB32" s="6"/>
      <c r="AC32" s="6">
        <v>1855.832856</v>
      </c>
      <c r="AD32" s="6">
        <v>110.84655099999999</v>
      </c>
      <c r="AE32" s="7">
        <v>26003.191934000006</v>
      </c>
    </row>
    <row r="33" spans="1:31" x14ac:dyDescent="0.25">
      <c r="A33" s="5" t="s">
        <v>169</v>
      </c>
      <c r="B33" s="6"/>
      <c r="C33" s="6">
        <v>33.563438000000005</v>
      </c>
      <c r="D33" s="6">
        <v>340.60594700000001</v>
      </c>
      <c r="E33" s="6">
        <v>272.5</v>
      </c>
      <c r="F33" s="6">
        <v>625.34727299999997</v>
      </c>
      <c r="G33" s="6">
        <v>232.44938399999992</v>
      </c>
      <c r="H33" s="6">
        <v>288.224874</v>
      </c>
      <c r="I33" s="6">
        <v>30.849367000000001</v>
      </c>
      <c r="J33" s="6"/>
      <c r="K33" s="6">
        <v>10.538204</v>
      </c>
      <c r="L33" s="6">
        <v>5904.3312930000011</v>
      </c>
      <c r="M33" s="6"/>
      <c r="N33" s="6"/>
      <c r="O33" s="6">
        <v>487.231787</v>
      </c>
      <c r="P33" s="6">
        <v>22.783283999999998</v>
      </c>
      <c r="Q33" s="6">
        <v>18.682133</v>
      </c>
      <c r="R33" s="6">
        <v>17.572496000000001</v>
      </c>
      <c r="S33" s="6">
        <v>236.96232000000001</v>
      </c>
      <c r="T33" s="6"/>
      <c r="U33" s="6">
        <v>413.35277400000001</v>
      </c>
      <c r="V33" s="6">
        <v>10237.979273999999</v>
      </c>
      <c r="W33" s="6">
        <v>105.88990599999998</v>
      </c>
      <c r="X33" s="6">
        <v>3.43336</v>
      </c>
      <c r="Y33" s="6">
        <v>1106.2503879999999</v>
      </c>
      <c r="Z33" s="6">
        <v>10.063502</v>
      </c>
      <c r="AA33" s="6">
        <v>140.24031299999999</v>
      </c>
      <c r="AB33" s="6"/>
      <c r="AC33" s="6">
        <v>740.69379300000003</v>
      </c>
      <c r="AD33" s="6"/>
      <c r="AE33" s="7">
        <v>21279.545109999999</v>
      </c>
    </row>
    <row r="34" spans="1:31" x14ac:dyDescent="0.25">
      <c r="A34" s="5" t="s">
        <v>170</v>
      </c>
      <c r="B34" s="6"/>
      <c r="C34" s="6">
        <v>56.749851999999997</v>
      </c>
      <c r="D34" s="6">
        <v>117.106106</v>
      </c>
      <c r="E34" s="6">
        <v>2243.2983749999999</v>
      </c>
      <c r="F34" s="6">
        <v>62.164808999999998</v>
      </c>
      <c r="G34" s="6">
        <v>279.71721799999995</v>
      </c>
      <c r="H34" s="6">
        <v>409.15813200000002</v>
      </c>
      <c r="I34" s="6">
        <v>452.16800899999998</v>
      </c>
      <c r="J34" s="6"/>
      <c r="K34" s="6">
        <v>502.887586</v>
      </c>
      <c r="L34" s="6">
        <v>5529.6491479999995</v>
      </c>
      <c r="M34" s="6">
        <v>142.30636900000002</v>
      </c>
      <c r="N34" s="6">
        <v>87.549475000000001</v>
      </c>
      <c r="O34" s="6">
        <v>603.58307599999989</v>
      </c>
      <c r="P34" s="6"/>
      <c r="Q34" s="6">
        <v>372.878401</v>
      </c>
      <c r="R34" s="6">
        <v>165.726372</v>
      </c>
      <c r="S34" s="6">
        <v>149.26129499999999</v>
      </c>
      <c r="T34" s="6">
        <v>2215.6030490000003</v>
      </c>
      <c r="U34" s="6">
        <v>871.29691699999989</v>
      </c>
      <c r="V34" s="6">
        <v>3906.0208000000002</v>
      </c>
      <c r="W34" s="6">
        <v>1951.8296399999999</v>
      </c>
      <c r="X34" s="6">
        <v>590.43996000000004</v>
      </c>
      <c r="Y34" s="6">
        <v>5708.6921510000002</v>
      </c>
      <c r="Z34" s="6">
        <v>502.31822300000005</v>
      </c>
      <c r="AA34" s="6">
        <v>1257.6964389999998</v>
      </c>
      <c r="AB34" s="6"/>
      <c r="AC34" s="6">
        <v>246.44261399999999</v>
      </c>
      <c r="AD34" s="6">
        <v>762.21780000000001</v>
      </c>
      <c r="AE34" s="7">
        <v>29186.761815999991</v>
      </c>
    </row>
    <row r="35" spans="1:31" x14ac:dyDescent="0.25">
      <c r="A35" s="5" t="s">
        <v>171</v>
      </c>
      <c r="B35" s="6"/>
      <c r="C35" s="6"/>
      <c r="D35" s="6">
        <v>25.024999999999999</v>
      </c>
      <c r="E35" s="6">
        <v>15.367995000000001</v>
      </c>
      <c r="F35" s="6"/>
      <c r="G35" s="6">
        <v>338.394656</v>
      </c>
      <c r="H35" s="6">
        <v>14.220383</v>
      </c>
      <c r="I35" s="6">
        <v>34.884727999999996</v>
      </c>
      <c r="J35" s="6"/>
      <c r="K35" s="6"/>
      <c r="L35" s="6">
        <v>3091.3687790000004</v>
      </c>
      <c r="M35" s="6">
        <v>32.996674999999996</v>
      </c>
      <c r="N35" s="6">
        <v>1509.8499899999999</v>
      </c>
      <c r="O35" s="6">
        <v>207.88551799999999</v>
      </c>
      <c r="P35" s="6"/>
      <c r="Q35" s="6">
        <v>9.0263999999999997E-2</v>
      </c>
      <c r="R35" s="6">
        <v>205.55590599999999</v>
      </c>
      <c r="S35" s="6">
        <v>72.815308999999999</v>
      </c>
      <c r="T35" s="6">
        <v>8.4658420000000003</v>
      </c>
      <c r="U35" s="6">
        <v>1015.300043</v>
      </c>
      <c r="V35" s="6">
        <v>604.70396499999993</v>
      </c>
      <c r="W35" s="6">
        <v>125.044174</v>
      </c>
      <c r="X35" s="6">
        <v>55.352604999999997</v>
      </c>
      <c r="Y35" s="6">
        <v>1114.3009420000001</v>
      </c>
      <c r="Z35" s="6">
        <v>1445.8550260000002</v>
      </c>
      <c r="AA35" s="6">
        <v>175.19601</v>
      </c>
      <c r="AB35" s="6"/>
      <c r="AC35" s="6">
        <v>604.41834299999994</v>
      </c>
      <c r="AD35" s="6">
        <v>54.345433</v>
      </c>
      <c r="AE35" s="7">
        <v>10751.437586</v>
      </c>
    </row>
    <row r="36" spans="1:31" x14ac:dyDescent="0.25">
      <c r="A36" s="5" t="s">
        <v>172</v>
      </c>
      <c r="B36" s="6"/>
      <c r="C36" s="6">
        <v>149.9</v>
      </c>
      <c r="D36" s="6">
        <v>2449.346814</v>
      </c>
      <c r="E36" s="6">
        <v>152.34263199999998</v>
      </c>
      <c r="F36" s="6"/>
      <c r="G36" s="6">
        <v>1405.6857069999996</v>
      </c>
      <c r="H36" s="6">
        <v>863.139678</v>
      </c>
      <c r="I36" s="6">
        <v>1160.35276</v>
      </c>
      <c r="J36" s="6"/>
      <c r="K36" s="6">
        <v>10.669347</v>
      </c>
      <c r="L36" s="6">
        <v>11106.812123000002</v>
      </c>
      <c r="M36" s="6">
        <v>39.690685999999999</v>
      </c>
      <c r="N36" s="6"/>
      <c r="O36" s="6">
        <v>1858.3486740000001</v>
      </c>
      <c r="P36" s="6"/>
      <c r="Q36" s="6"/>
      <c r="R36" s="6">
        <v>213.31033200000002</v>
      </c>
      <c r="S36" s="6">
        <v>553.43970100000001</v>
      </c>
      <c r="T36" s="6">
        <v>1256.129136</v>
      </c>
      <c r="U36" s="6">
        <v>707.358206</v>
      </c>
      <c r="V36" s="6">
        <v>536.51488399999994</v>
      </c>
      <c r="W36" s="6">
        <v>1953.7882099999999</v>
      </c>
      <c r="X36" s="6">
        <v>36.144905999999999</v>
      </c>
      <c r="Y36" s="6">
        <v>6080.0640350000003</v>
      </c>
      <c r="Z36" s="6">
        <v>33.814256999999998</v>
      </c>
      <c r="AA36" s="6">
        <v>781.6071619999999</v>
      </c>
      <c r="AB36" s="6"/>
      <c r="AC36" s="6">
        <v>648.82705399999998</v>
      </c>
      <c r="AD36" s="6">
        <v>715.93919199999993</v>
      </c>
      <c r="AE36" s="7">
        <v>32713.22549600001</v>
      </c>
    </row>
    <row r="37" spans="1:31" x14ac:dyDescent="0.25">
      <c r="A37" s="5" t="s">
        <v>173</v>
      </c>
      <c r="B37" s="6">
        <v>5.05</v>
      </c>
      <c r="C37" s="6"/>
      <c r="D37" s="6">
        <v>186.473534</v>
      </c>
      <c r="E37" s="6">
        <v>249.09189400000002</v>
      </c>
      <c r="F37" s="6">
        <v>295.30219099999999</v>
      </c>
      <c r="G37" s="6">
        <v>696.31406600000003</v>
      </c>
      <c r="H37" s="6">
        <v>280.59191500000003</v>
      </c>
      <c r="I37" s="6">
        <v>153.52507900000001</v>
      </c>
      <c r="J37" s="6"/>
      <c r="K37" s="6">
        <v>126.002848</v>
      </c>
      <c r="L37" s="6">
        <v>2749.9104689999995</v>
      </c>
      <c r="M37" s="6">
        <v>10.537811999999999</v>
      </c>
      <c r="N37" s="6">
        <v>198.39686599999999</v>
      </c>
      <c r="O37" s="6">
        <v>395.68935499999998</v>
      </c>
      <c r="P37" s="6">
        <v>4.3114169999999996</v>
      </c>
      <c r="Q37" s="6">
        <v>266.86739899999998</v>
      </c>
      <c r="R37" s="6">
        <v>351.75214800000003</v>
      </c>
      <c r="S37" s="6">
        <v>211.74718899999999</v>
      </c>
      <c r="T37" s="6">
        <v>773.23020199999996</v>
      </c>
      <c r="U37" s="6">
        <v>38.524763</v>
      </c>
      <c r="V37" s="6">
        <v>174.21757299999999</v>
      </c>
      <c r="W37" s="6">
        <v>197.93968299999997</v>
      </c>
      <c r="X37" s="6">
        <v>6.0001300000000004</v>
      </c>
      <c r="Y37" s="6">
        <v>466.46022599999998</v>
      </c>
      <c r="Z37" s="6">
        <v>229.82778200000001</v>
      </c>
      <c r="AA37" s="6">
        <v>117.75952900000001</v>
      </c>
      <c r="AB37" s="6">
        <v>112.56236699999999</v>
      </c>
      <c r="AC37" s="6">
        <v>186.15401599999998</v>
      </c>
      <c r="AD37" s="6">
        <v>1621.6459829999999</v>
      </c>
      <c r="AE37" s="7">
        <v>10105.886435999999</v>
      </c>
    </row>
    <row r="38" spans="1:31" x14ac:dyDescent="0.25">
      <c r="A38" s="5" t="s">
        <v>174</v>
      </c>
      <c r="B38" s="6"/>
      <c r="C38" s="6">
        <v>390.30255199999999</v>
      </c>
      <c r="D38" s="6">
        <v>16.903231000000002</v>
      </c>
      <c r="E38" s="6">
        <v>2.3596119999999998</v>
      </c>
      <c r="F38" s="6">
        <v>282.78600299999999</v>
      </c>
      <c r="G38" s="6">
        <v>615.92048999999997</v>
      </c>
      <c r="H38" s="6">
        <v>2494.8525410000007</v>
      </c>
      <c r="I38" s="6">
        <v>268.09132100000005</v>
      </c>
      <c r="J38" s="6"/>
      <c r="K38" s="6">
        <v>4.313466</v>
      </c>
      <c r="L38" s="6">
        <v>6289.9356890000017</v>
      </c>
      <c r="M38" s="6">
        <v>189.64040600000001</v>
      </c>
      <c r="N38" s="6">
        <v>82.585999999999999</v>
      </c>
      <c r="O38" s="6">
        <v>698.87239799999998</v>
      </c>
      <c r="P38" s="6">
        <v>20.957096</v>
      </c>
      <c r="Q38" s="6">
        <v>65.234671999999989</v>
      </c>
      <c r="R38" s="6">
        <v>357.98552000000001</v>
      </c>
      <c r="S38" s="6">
        <v>913.28212100000007</v>
      </c>
      <c r="T38" s="6">
        <v>1743.8660699999998</v>
      </c>
      <c r="U38" s="6">
        <v>2313.0974980000001</v>
      </c>
      <c r="V38" s="6">
        <v>577.57740199999989</v>
      </c>
      <c r="W38" s="6">
        <v>1446.7965439999996</v>
      </c>
      <c r="X38" s="6">
        <v>209.616963</v>
      </c>
      <c r="Y38" s="6">
        <v>496.83963700000004</v>
      </c>
      <c r="Z38" s="6">
        <v>137.77776399999999</v>
      </c>
      <c r="AA38" s="6">
        <v>1308.6703480000001</v>
      </c>
      <c r="AB38" s="6">
        <v>17.280405999999999</v>
      </c>
      <c r="AC38" s="6">
        <v>1872.8217070000001</v>
      </c>
      <c r="AD38" s="6">
        <v>5035.0009660000005</v>
      </c>
      <c r="AE38" s="7">
        <v>27853.368423000004</v>
      </c>
    </row>
    <row r="39" spans="1:31" x14ac:dyDescent="0.25">
      <c r="A39" s="5" t="s">
        <v>175</v>
      </c>
      <c r="B39" s="6"/>
      <c r="C39" s="6">
        <v>0.53272200000000003</v>
      </c>
      <c r="D39" s="6"/>
      <c r="E39" s="6"/>
      <c r="F39" s="6">
        <v>154.22787299999999</v>
      </c>
      <c r="G39" s="6">
        <v>14.906381999999997</v>
      </c>
      <c r="H39" s="6">
        <v>167.67055699999997</v>
      </c>
      <c r="I39" s="6">
        <v>17.257953999999998</v>
      </c>
      <c r="J39" s="6"/>
      <c r="K39" s="6">
        <v>2.578109</v>
      </c>
      <c r="L39" s="6">
        <v>709.76932099999976</v>
      </c>
      <c r="M39" s="6">
        <v>7.8942230000000002</v>
      </c>
      <c r="N39" s="6"/>
      <c r="O39" s="6">
        <v>85.057940000000002</v>
      </c>
      <c r="P39" s="6">
        <v>9.9086979999999993</v>
      </c>
      <c r="Q39" s="6">
        <v>0.31290400000000002</v>
      </c>
      <c r="R39" s="6">
        <v>1.570479</v>
      </c>
      <c r="S39" s="6">
        <v>5.4000000000000003E-3</v>
      </c>
      <c r="T39" s="6">
        <v>7.1444270000000003</v>
      </c>
      <c r="U39" s="6"/>
      <c r="V39" s="6">
        <v>150.821111</v>
      </c>
      <c r="W39" s="6">
        <v>7.5179039999999997</v>
      </c>
      <c r="X39" s="6">
        <v>0.18603800000000001</v>
      </c>
      <c r="Y39" s="6">
        <v>36.319647000000003</v>
      </c>
      <c r="Z39" s="6">
        <v>2.5764849999999999</v>
      </c>
      <c r="AA39" s="6">
        <v>0.41422899999999996</v>
      </c>
      <c r="AB39" s="6"/>
      <c r="AC39" s="6">
        <v>0.51455399999999996</v>
      </c>
      <c r="AD39" s="6">
        <v>50.180478000000001</v>
      </c>
      <c r="AE39" s="7">
        <v>1427.3674349999997</v>
      </c>
    </row>
    <row r="40" spans="1:31" x14ac:dyDescent="0.25">
      <c r="A40" s="5" t="s">
        <v>176</v>
      </c>
      <c r="B40" s="6"/>
      <c r="C40" s="6">
        <v>58.114035000000001</v>
      </c>
      <c r="D40" s="6">
        <v>3.8142740000000002</v>
      </c>
      <c r="E40" s="6">
        <v>210.66360500000002</v>
      </c>
      <c r="F40" s="6"/>
      <c r="G40" s="6">
        <v>403.84336000000002</v>
      </c>
      <c r="H40" s="6">
        <v>21.659628999999999</v>
      </c>
      <c r="I40" s="6">
        <v>1.2809009999999998</v>
      </c>
      <c r="J40" s="6"/>
      <c r="K40" s="6">
        <v>140.655708</v>
      </c>
      <c r="L40" s="6">
        <v>1326.9389220000003</v>
      </c>
      <c r="M40" s="6">
        <v>240.02461699999998</v>
      </c>
      <c r="N40" s="6"/>
      <c r="O40" s="6">
        <v>44.590264000000005</v>
      </c>
      <c r="P40" s="6"/>
      <c r="Q40" s="6">
        <v>196.26390000000001</v>
      </c>
      <c r="R40" s="6"/>
      <c r="S40" s="6">
        <v>6.9749289999999995</v>
      </c>
      <c r="T40" s="6">
        <v>10.980127999999999</v>
      </c>
      <c r="U40" s="6">
        <v>2809.5954100000004</v>
      </c>
      <c r="V40" s="6">
        <v>287.11384599999997</v>
      </c>
      <c r="W40" s="6">
        <v>273.10717</v>
      </c>
      <c r="X40" s="6"/>
      <c r="Y40" s="6">
        <v>254.65597499999998</v>
      </c>
      <c r="Z40" s="6">
        <v>7.5876579999999993</v>
      </c>
      <c r="AA40" s="6">
        <v>320.23324400000001</v>
      </c>
      <c r="AB40" s="6"/>
      <c r="AC40" s="6">
        <v>386.35526299999998</v>
      </c>
      <c r="AD40" s="6">
        <v>1673.2512959999999</v>
      </c>
      <c r="AE40" s="7">
        <v>8677.7041340000014</v>
      </c>
    </row>
    <row r="41" spans="1:31" x14ac:dyDescent="0.25">
      <c r="A41" s="5" t="s">
        <v>177</v>
      </c>
      <c r="B41" s="6"/>
      <c r="C41" s="6">
        <v>22.136111</v>
      </c>
      <c r="D41" s="6"/>
      <c r="E41" s="6">
        <v>10.778250999999999</v>
      </c>
      <c r="F41" s="6">
        <v>81.975355000000008</v>
      </c>
      <c r="G41" s="6">
        <v>10.889602999999999</v>
      </c>
      <c r="H41" s="6">
        <v>0.89626700000000004</v>
      </c>
      <c r="I41" s="6">
        <v>2.0594999999999999E-2</v>
      </c>
      <c r="J41" s="6"/>
      <c r="K41" s="6">
        <v>0.191191</v>
      </c>
      <c r="L41" s="6">
        <v>885.04175499999997</v>
      </c>
      <c r="M41" s="6">
        <v>4.1555920000000004</v>
      </c>
      <c r="N41" s="6"/>
      <c r="O41" s="6">
        <v>4.7562890000000007</v>
      </c>
      <c r="P41" s="6">
        <v>0.149254</v>
      </c>
      <c r="Q41" s="6"/>
      <c r="R41" s="6">
        <v>0.54264800000000002</v>
      </c>
      <c r="S41" s="6"/>
      <c r="T41" s="6"/>
      <c r="U41" s="6"/>
      <c r="V41" s="6">
        <v>66.508610000000004</v>
      </c>
      <c r="W41" s="6">
        <v>6.5624929999999999</v>
      </c>
      <c r="X41" s="6"/>
      <c r="Y41" s="6">
        <v>14.738883</v>
      </c>
      <c r="Z41" s="6">
        <v>1.837758</v>
      </c>
      <c r="AA41" s="6"/>
      <c r="AB41" s="6">
        <v>1.14323</v>
      </c>
      <c r="AC41" s="6">
        <v>0.20122899999999999</v>
      </c>
      <c r="AD41" s="6">
        <v>17.123705000000001</v>
      </c>
      <c r="AE41" s="7">
        <v>1129.6488189999998</v>
      </c>
    </row>
    <row r="42" spans="1:31" x14ac:dyDescent="0.25">
      <c r="A42" s="5" t="s">
        <v>178</v>
      </c>
      <c r="B42" s="6"/>
      <c r="C42" s="6"/>
      <c r="D42" s="6">
        <v>3.5236000000000003E-2</v>
      </c>
      <c r="E42" s="6">
        <v>7.2807999999999998E-2</v>
      </c>
      <c r="F42" s="6"/>
      <c r="G42" s="6"/>
      <c r="H42" s="6">
        <v>6.089353</v>
      </c>
      <c r="I42" s="6">
        <v>5.0821680000000002</v>
      </c>
      <c r="J42" s="6"/>
      <c r="K42" s="6"/>
      <c r="L42" s="6"/>
      <c r="M42" s="6"/>
      <c r="N42" s="6">
        <v>2.039E-3</v>
      </c>
      <c r="O42" s="6">
        <v>2.499851</v>
      </c>
      <c r="P42" s="6"/>
      <c r="Q42" s="6">
        <v>764.729738</v>
      </c>
      <c r="R42" s="6"/>
      <c r="S42" s="6">
        <v>1.3489390000000001</v>
      </c>
      <c r="T42" s="6"/>
      <c r="U42" s="6"/>
      <c r="V42" s="6"/>
      <c r="W42" s="6">
        <v>0.25883200000000001</v>
      </c>
      <c r="X42" s="6"/>
      <c r="Y42" s="6">
        <v>10.778189999999999</v>
      </c>
      <c r="Z42" s="6"/>
      <c r="AA42" s="6">
        <v>1.0004999999999999</v>
      </c>
      <c r="AB42" s="6"/>
      <c r="AC42" s="6"/>
      <c r="AD42" s="6">
        <v>561.95585500000004</v>
      </c>
      <c r="AE42" s="7">
        <v>1353.853509</v>
      </c>
    </row>
    <row r="43" spans="1:31" x14ac:dyDescent="0.25">
      <c r="A43" s="5" t="s">
        <v>179</v>
      </c>
      <c r="B43" s="6"/>
      <c r="C43" s="6"/>
      <c r="D43" s="6"/>
      <c r="E43" s="6"/>
      <c r="F43" s="6"/>
      <c r="G43" s="6"/>
      <c r="H43" s="6">
        <v>0.49366500000000002</v>
      </c>
      <c r="I43" s="6">
        <v>0.542408</v>
      </c>
      <c r="J43" s="6"/>
      <c r="K43" s="6"/>
      <c r="L43" s="6">
        <v>1.1156630000000001</v>
      </c>
      <c r="M43" s="6"/>
      <c r="N43" s="6"/>
      <c r="O43" s="6"/>
      <c r="P43" s="6"/>
      <c r="Q43" s="6"/>
      <c r="R43" s="6"/>
      <c r="S43" s="6"/>
      <c r="T43" s="6"/>
      <c r="U43" s="6"/>
      <c r="V43" s="6"/>
      <c r="W43" s="6">
        <v>0.37158000000000002</v>
      </c>
      <c r="X43" s="6"/>
      <c r="Y43" s="6"/>
      <c r="Z43" s="6">
        <v>2.2957000000000002E-2</v>
      </c>
      <c r="AA43" s="6"/>
      <c r="AB43" s="6"/>
      <c r="AC43" s="6"/>
      <c r="AD43" s="6"/>
      <c r="AE43" s="7">
        <v>2.5462730000000002</v>
      </c>
    </row>
    <row r="44" spans="1:31" x14ac:dyDescent="0.25">
      <c r="A44" s="5" t="s">
        <v>180</v>
      </c>
      <c r="B44" s="6"/>
      <c r="C44" s="6"/>
      <c r="D44" s="6"/>
      <c r="E44" s="6"/>
      <c r="F44" s="6">
        <v>30.570253000000001</v>
      </c>
      <c r="G44" s="6">
        <v>19.842963000000001</v>
      </c>
      <c r="H44" s="6">
        <v>0.43149500000000002</v>
      </c>
      <c r="I44" s="6"/>
      <c r="J44" s="6"/>
      <c r="K44" s="6"/>
      <c r="L44" s="6">
        <v>50.642642000000002</v>
      </c>
      <c r="M44" s="6"/>
      <c r="N44" s="6"/>
      <c r="O44" s="6">
        <v>0.23497199999999999</v>
      </c>
      <c r="P44" s="6"/>
      <c r="Q44" s="6"/>
      <c r="R44" s="6"/>
      <c r="S44" s="6"/>
      <c r="T44" s="6"/>
      <c r="U44" s="6">
        <v>117.983554</v>
      </c>
      <c r="V44" s="6"/>
      <c r="W44" s="6">
        <v>1.4288E-2</v>
      </c>
      <c r="X44" s="6">
        <v>1.840346</v>
      </c>
      <c r="Y44" s="6">
        <v>249.574589</v>
      </c>
      <c r="Z44" s="6">
        <v>3.8903E-2</v>
      </c>
      <c r="AA44" s="6"/>
      <c r="AB44" s="6"/>
      <c r="AC44" s="6">
        <v>0.58334600000000003</v>
      </c>
      <c r="AD44" s="6">
        <v>0.46700599999999998</v>
      </c>
      <c r="AE44" s="7">
        <v>472.22435700000005</v>
      </c>
    </row>
    <row r="45" spans="1:31" x14ac:dyDescent="0.25">
      <c r="A45" s="5" t="s">
        <v>181</v>
      </c>
      <c r="B45" s="6"/>
      <c r="C45" s="6"/>
      <c r="D45" s="6">
        <v>0.20081499999999999</v>
      </c>
      <c r="E45" s="6">
        <v>5.087275</v>
      </c>
      <c r="F45" s="6"/>
      <c r="G45" s="6">
        <v>48.375087000000001</v>
      </c>
      <c r="H45" s="6"/>
      <c r="I45" s="6">
        <v>0.98355700000000001</v>
      </c>
      <c r="J45" s="6"/>
      <c r="K45" s="6"/>
      <c r="L45" s="6"/>
      <c r="M45" s="6">
        <v>5.0853340000000005</v>
      </c>
      <c r="N45" s="6"/>
      <c r="O45" s="6">
        <v>8.456E-3</v>
      </c>
      <c r="P45" s="6"/>
      <c r="Q45" s="6"/>
      <c r="R45" s="6">
        <v>7.0411549999999998</v>
      </c>
      <c r="S45" s="6"/>
      <c r="T45" s="6"/>
      <c r="U45" s="6"/>
      <c r="V45" s="6">
        <v>2.0904159999999998</v>
      </c>
      <c r="W45" s="6">
        <v>0.153198</v>
      </c>
      <c r="X45" s="6"/>
      <c r="Y45" s="6">
        <v>38.808579999999999</v>
      </c>
      <c r="Z45" s="6"/>
      <c r="AA45" s="6"/>
      <c r="AB45" s="6"/>
      <c r="AC45" s="6"/>
      <c r="AD45" s="6">
        <v>6.7239999999999999E-3</v>
      </c>
      <c r="AE45" s="7">
        <v>107.84059700000002</v>
      </c>
    </row>
    <row r="46" spans="1:31" x14ac:dyDescent="0.25">
      <c r="A46" s="5" t="s">
        <v>182</v>
      </c>
      <c r="B46" s="6"/>
      <c r="C46" s="6">
        <v>38.222374000000002</v>
      </c>
      <c r="D46" s="6">
        <v>926.9</v>
      </c>
      <c r="E46" s="6"/>
      <c r="F46" s="6">
        <v>114.583333</v>
      </c>
      <c r="G46" s="6">
        <v>120.314052</v>
      </c>
      <c r="H46" s="6">
        <v>11.333878</v>
      </c>
      <c r="I46" s="6"/>
      <c r="J46" s="6"/>
      <c r="K46" s="6"/>
      <c r="L46" s="6">
        <v>674.82733899999994</v>
      </c>
      <c r="M46" s="6"/>
      <c r="N46" s="6">
        <v>38.616222</v>
      </c>
      <c r="O46" s="6">
        <v>98.698120000000003</v>
      </c>
      <c r="P46" s="6"/>
      <c r="Q46" s="6">
        <v>1088.8</v>
      </c>
      <c r="R46" s="6"/>
      <c r="S46" s="6">
        <v>1.6328849999999999</v>
      </c>
      <c r="T46" s="6">
        <v>0.23835300000000001</v>
      </c>
      <c r="U46" s="6"/>
      <c r="V46" s="6">
        <v>68.941923000000003</v>
      </c>
      <c r="W46" s="6">
        <v>8.1718860000000006</v>
      </c>
      <c r="X46" s="6"/>
      <c r="Y46" s="6">
        <v>126.064896</v>
      </c>
      <c r="Z46" s="6">
        <v>12.2835</v>
      </c>
      <c r="AA46" s="6">
        <v>0.17339599999999999</v>
      </c>
      <c r="AB46" s="6"/>
      <c r="AC46" s="6">
        <v>41.827572000000004</v>
      </c>
      <c r="AD46" s="6">
        <v>1427.7726210000001</v>
      </c>
      <c r="AE46" s="7">
        <v>4799.4023500000003</v>
      </c>
    </row>
    <row r="47" spans="1:31" x14ac:dyDescent="0.25">
      <c r="A47" s="5" t="s">
        <v>183</v>
      </c>
      <c r="B47" s="6"/>
      <c r="C47" s="6">
        <v>35.485697999999999</v>
      </c>
      <c r="D47" s="6"/>
      <c r="E47" s="6">
        <v>749.81135500000005</v>
      </c>
      <c r="F47" s="6"/>
      <c r="G47" s="6">
        <v>259.527897</v>
      </c>
      <c r="H47" s="6"/>
      <c r="I47" s="6"/>
      <c r="J47" s="6"/>
      <c r="K47" s="6">
        <v>0.29245500000000002</v>
      </c>
      <c r="L47" s="6">
        <v>792.45513100000005</v>
      </c>
      <c r="M47" s="6"/>
      <c r="N47" s="6"/>
      <c r="O47" s="6">
        <v>304.29328100000004</v>
      </c>
      <c r="P47" s="6"/>
      <c r="Q47" s="6"/>
      <c r="R47" s="6"/>
      <c r="S47" s="6"/>
      <c r="T47" s="6">
        <v>1690.1991869999999</v>
      </c>
      <c r="U47" s="6">
        <v>682.99700600000006</v>
      </c>
      <c r="V47" s="6">
        <v>7.1858149999999998</v>
      </c>
      <c r="W47" s="6">
        <v>250.16803999999999</v>
      </c>
      <c r="X47" s="6"/>
      <c r="Y47" s="6">
        <v>212.56362899999999</v>
      </c>
      <c r="Z47" s="6">
        <v>312.37326200000001</v>
      </c>
      <c r="AA47" s="6">
        <v>765.000001</v>
      </c>
      <c r="AB47" s="6"/>
      <c r="AC47" s="6"/>
      <c r="AD47" s="6">
        <v>66.220449000000002</v>
      </c>
      <c r="AE47" s="7">
        <v>6128.573206</v>
      </c>
    </row>
    <row r="48" spans="1:31" x14ac:dyDescent="0.25">
      <c r="A48" s="5" t="s">
        <v>184</v>
      </c>
      <c r="B48" s="6"/>
      <c r="C48" s="6">
        <v>157.742211</v>
      </c>
      <c r="D48" s="6"/>
      <c r="E48" s="6">
        <v>742.13050599999997</v>
      </c>
      <c r="F48" s="6">
        <v>525.44405700000004</v>
      </c>
      <c r="G48" s="6">
        <v>1481.0219069999998</v>
      </c>
      <c r="H48" s="6">
        <v>146.61887600000003</v>
      </c>
      <c r="I48" s="6"/>
      <c r="J48" s="6"/>
      <c r="K48" s="6"/>
      <c r="L48" s="6">
        <v>709.29529600000001</v>
      </c>
      <c r="M48" s="6">
        <v>145.03852400000002</v>
      </c>
      <c r="N48" s="6"/>
      <c r="O48" s="6">
        <v>66.856135999999992</v>
      </c>
      <c r="P48" s="6"/>
      <c r="Q48" s="6">
        <v>2053.2269019999999</v>
      </c>
      <c r="R48" s="6"/>
      <c r="S48" s="6">
        <v>37.261000000000003</v>
      </c>
      <c r="T48" s="6">
        <v>14.215994</v>
      </c>
      <c r="U48" s="6">
        <v>109.504616</v>
      </c>
      <c r="V48" s="6">
        <v>1546.8581119999999</v>
      </c>
      <c r="W48" s="6">
        <v>32.799633999999998</v>
      </c>
      <c r="X48" s="6">
        <v>3.8950689999999999</v>
      </c>
      <c r="Y48" s="6">
        <v>39.434863999999997</v>
      </c>
      <c r="Z48" s="6">
        <v>55.210076999999998</v>
      </c>
      <c r="AA48" s="6"/>
      <c r="AB48" s="6"/>
      <c r="AC48" s="6">
        <v>0.645061</v>
      </c>
      <c r="AD48" s="6">
        <v>1041.4413999999999</v>
      </c>
      <c r="AE48" s="7">
        <v>8908.6402420000013</v>
      </c>
    </row>
    <row r="49" spans="1:31" x14ac:dyDescent="0.25">
      <c r="A49" s="5" t="s">
        <v>185</v>
      </c>
      <c r="B49" s="6"/>
      <c r="C49" s="6">
        <v>5.51</v>
      </c>
      <c r="D49" s="6"/>
      <c r="E49" s="6"/>
      <c r="F49" s="6">
        <v>111.03677099999999</v>
      </c>
      <c r="G49" s="6">
        <v>3.0537290000000001</v>
      </c>
      <c r="H49" s="6">
        <v>31.013112</v>
      </c>
      <c r="I49" s="6">
        <v>4.9921E-2</v>
      </c>
      <c r="J49" s="6"/>
      <c r="K49" s="6">
        <v>7.6641909999999998</v>
      </c>
      <c r="L49" s="6">
        <v>927.02627800000005</v>
      </c>
      <c r="M49" s="6">
        <v>23.768922000000003</v>
      </c>
      <c r="N49" s="6"/>
      <c r="O49" s="6">
        <v>45.293970000000002</v>
      </c>
      <c r="P49" s="6"/>
      <c r="Q49" s="6"/>
      <c r="R49" s="6"/>
      <c r="S49" s="6"/>
      <c r="T49" s="6">
        <v>1.709565</v>
      </c>
      <c r="U49" s="6">
        <v>44.301372000000001</v>
      </c>
      <c r="V49" s="6">
        <v>26.60772</v>
      </c>
      <c r="W49" s="6">
        <v>415.92720300000002</v>
      </c>
      <c r="X49" s="6">
        <v>0.55927499999999997</v>
      </c>
      <c r="Y49" s="6">
        <v>0.37644300000000003</v>
      </c>
      <c r="Z49" s="6">
        <v>435.18520299999994</v>
      </c>
      <c r="AA49" s="6"/>
      <c r="AB49" s="6">
        <v>26.251139000000002</v>
      </c>
      <c r="AC49" s="6"/>
      <c r="AD49" s="6"/>
      <c r="AE49" s="7">
        <v>2105.3348139999998</v>
      </c>
    </row>
    <row r="50" spans="1:31" x14ac:dyDescent="0.25">
      <c r="A50" s="5" t="s">
        <v>186</v>
      </c>
      <c r="B50" s="6"/>
      <c r="C50" s="6">
        <v>19.347362999999998</v>
      </c>
      <c r="D50" s="6">
        <v>0.456708</v>
      </c>
      <c r="E50" s="6">
        <v>528.11644200000001</v>
      </c>
      <c r="F50" s="6"/>
      <c r="G50" s="6">
        <v>1017.4750550000001</v>
      </c>
      <c r="H50" s="6">
        <v>1.220018</v>
      </c>
      <c r="I50" s="6">
        <v>0.101087</v>
      </c>
      <c r="J50" s="6"/>
      <c r="K50" s="6"/>
      <c r="L50" s="6">
        <v>978.49134299999992</v>
      </c>
      <c r="M50" s="6">
        <v>59.678711999999997</v>
      </c>
      <c r="N50" s="6">
        <v>13.196592000000001</v>
      </c>
      <c r="O50" s="6">
        <v>75.250308000000018</v>
      </c>
      <c r="P50" s="6"/>
      <c r="Q50" s="6">
        <v>47.304662000000008</v>
      </c>
      <c r="R50" s="6">
        <v>74.957485000000005</v>
      </c>
      <c r="S50" s="6">
        <v>58.944457</v>
      </c>
      <c r="T50" s="6">
        <v>282.400958</v>
      </c>
      <c r="U50" s="6">
        <v>229.20580200000003</v>
      </c>
      <c r="V50" s="6">
        <v>121.917474</v>
      </c>
      <c r="W50" s="6">
        <v>16.298207999999999</v>
      </c>
      <c r="X50" s="6">
        <v>2.5379999999999998</v>
      </c>
      <c r="Y50" s="6">
        <v>153.096586</v>
      </c>
      <c r="Z50" s="6">
        <v>1831.8469229999998</v>
      </c>
      <c r="AA50" s="6">
        <v>6.2537599999999998</v>
      </c>
      <c r="AB50" s="6">
        <v>4.2808019999999996</v>
      </c>
      <c r="AC50" s="6">
        <v>455.81392699999998</v>
      </c>
      <c r="AD50" s="6">
        <v>2641.8082049999998</v>
      </c>
      <c r="AE50" s="7">
        <v>8620.0008770000004</v>
      </c>
    </row>
    <row r="51" spans="1:31" x14ac:dyDescent="0.25">
      <c r="A51" s="5" t="s">
        <v>187</v>
      </c>
      <c r="B51" s="6"/>
      <c r="C51" s="6"/>
      <c r="D51" s="6">
        <v>0.155113</v>
      </c>
      <c r="E51" s="6"/>
      <c r="F51" s="6"/>
      <c r="G51" s="6">
        <v>2.8050120000000001</v>
      </c>
      <c r="H51" s="6">
        <v>19.690618000000004</v>
      </c>
      <c r="I51" s="6">
        <v>8.435155</v>
      </c>
      <c r="J51" s="6"/>
      <c r="K51" s="6"/>
      <c r="L51" s="6">
        <v>1401.5082189999998</v>
      </c>
      <c r="M51" s="6"/>
      <c r="N51" s="6">
        <v>3.3095189999999999</v>
      </c>
      <c r="O51" s="6">
        <v>18.798855999999997</v>
      </c>
      <c r="P51" s="6"/>
      <c r="Q51" s="6"/>
      <c r="R51" s="6">
        <v>55.35295</v>
      </c>
      <c r="S51" s="6">
        <v>266.03895900000003</v>
      </c>
      <c r="T51" s="6"/>
      <c r="U51" s="6"/>
      <c r="V51" s="6">
        <v>69.236153000000002</v>
      </c>
      <c r="W51" s="6">
        <v>2.3614410000000001</v>
      </c>
      <c r="X51" s="6">
        <v>0.80074500000000004</v>
      </c>
      <c r="Y51" s="6">
        <v>21.163933</v>
      </c>
      <c r="Z51" s="6"/>
      <c r="AA51" s="6">
        <v>9.5290370000000006</v>
      </c>
      <c r="AB51" s="6">
        <v>0.26592399999999999</v>
      </c>
      <c r="AC51" s="6">
        <v>96.274442000000008</v>
      </c>
      <c r="AD51" s="6"/>
      <c r="AE51" s="7">
        <v>1975.7260759999997</v>
      </c>
    </row>
    <row r="52" spans="1:31" x14ac:dyDescent="0.25">
      <c r="A52" s="5" t="s">
        <v>188</v>
      </c>
      <c r="B52" s="6"/>
      <c r="C52" s="6">
        <v>85.168757999999997</v>
      </c>
      <c r="D52" s="6">
        <v>33.104145000000003</v>
      </c>
      <c r="E52" s="6">
        <v>10.384097000000001</v>
      </c>
      <c r="F52" s="6">
        <v>348.18204700000001</v>
      </c>
      <c r="G52" s="6">
        <v>84.252857000000006</v>
      </c>
      <c r="H52" s="6">
        <v>38.022168000000001</v>
      </c>
      <c r="I52" s="6">
        <v>108.31968900000001</v>
      </c>
      <c r="J52" s="6"/>
      <c r="K52" s="6">
        <v>0.38415899999999997</v>
      </c>
      <c r="L52" s="6">
        <v>2362.9421220000004</v>
      </c>
      <c r="M52" s="6">
        <v>262.52231399999999</v>
      </c>
      <c r="N52" s="6">
        <v>0.25008000000000002</v>
      </c>
      <c r="O52" s="6">
        <v>62.241773000000002</v>
      </c>
      <c r="P52" s="6"/>
      <c r="Q52" s="6">
        <v>2.543876</v>
      </c>
      <c r="R52" s="6">
        <v>14.543354000000001</v>
      </c>
      <c r="S52" s="6">
        <v>31.981249999999999</v>
      </c>
      <c r="T52" s="6">
        <v>764.00579200000004</v>
      </c>
      <c r="U52" s="6">
        <v>8458.4390320000002</v>
      </c>
      <c r="V52" s="6">
        <v>95.869698</v>
      </c>
      <c r="W52" s="6">
        <v>47.770379000000005</v>
      </c>
      <c r="X52" s="6">
        <v>168.175692</v>
      </c>
      <c r="Y52" s="6">
        <v>1079.190398</v>
      </c>
      <c r="Z52" s="6">
        <v>488.73139800000001</v>
      </c>
      <c r="AA52" s="6">
        <v>2.446561</v>
      </c>
      <c r="AB52" s="6"/>
      <c r="AC52" s="6">
        <v>411.27771899999999</v>
      </c>
      <c r="AD52" s="6"/>
      <c r="AE52" s="7">
        <v>14960.749358000001</v>
      </c>
    </row>
    <row r="53" spans="1:31" x14ac:dyDescent="0.25">
      <c r="A53" s="5" t="s">
        <v>189</v>
      </c>
      <c r="B53" s="6"/>
      <c r="C53" s="6"/>
      <c r="D53" s="6">
        <v>71.939497000000003</v>
      </c>
      <c r="E53" s="6">
        <v>395.50665200000003</v>
      </c>
      <c r="F53" s="6"/>
      <c r="G53" s="6">
        <v>20.016335999999999</v>
      </c>
      <c r="H53" s="6">
        <v>1.2282280000000001</v>
      </c>
      <c r="I53" s="6">
        <v>61.469051999999998</v>
      </c>
      <c r="J53" s="6"/>
      <c r="K53" s="6">
        <v>2.2878319999999999</v>
      </c>
      <c r="L53" s="6">
        <v>3716.5025400000004</v>
      </c>
      <c r="M53" s="6">
        <v>2.1538629999999999</v>
      </c>
      <c r="N53" s="6">
        <v>1.4150830000000001</v>
      </c>
      <c r="O53" s="6">
        <v>67.691615999999996</v>
      </c>
      <c r="P53" s="6"/>
      <c r="Q53" s="6">
        <v>2.1233789999999999</v>
      </c>
      <c r="R53" s="6">
        <v>2.2032189999999998</v>
      </c>
      <c r="S53" s="6">
        <v>13.673444999999999</v>
      </c>
      <c r="T53" s="6"/>
      <c r="U53" s="6">
        <v>64.150869</v>
      </c>
      <c r="V53" s="6">
        <v>351.41621099999998</v>
      </c>
      <c r="W53" s="6">
        <v>27.792121999999999</v>
      </c>
      <c r="X53" s="6">
        <v>0.37207200000000001</v>
      </c>
      <c r="Y53" s="6"/>
      <c r="Z53" s="6">
        <v>0.67617799999999995</v>
      </c>
      <c r="AA53" s="6">
        <v>0.10220700000000001</v>
      </c>
      <c r="AB53" s="6">
        <v>0.202406</v>
      </c>
      <c r="AC53" s="6">
        <v>4.9444480000000004</v>
      </c>
      <c r="AD53" s="6">
        <v>38.397235999999999</v>
      </c>
      <c r="AE53" s="7">
        <v>4846.2644909999999</v>
      </c>
    </row>
    <row r="54" spans="1:31" x14ac:dyDescent="0.25">
      <c r="A54" s="5" t="s">
        <v>190</v>
      </c>
      <c r="B54" s="6"/>
      <c r="C54" s="6"/>
      <c r="D54" s="6"/>
      <c r="E54" s="6"/>
      <c r="F54" s="6"/>
      <c r="G54" s="6">
        <v>0.49882799999999999</v>
      </c>
      <c r="H54" s="6">
        <v>4.265415</v>
      </c>
      <c r="I54" s="6">
        <v>6.8551399999999996</v>
      </c>
      <c r="J54" s="6"/>
      <c r="K54" s="6">
        <v>0.175537</v>
      </c>
      <c r="L54" s="6">
        <v>279.41659700000002</v>
      </c>
      <c r="M54" s="6"/>
      <c r="N54" s="6"/>
      <c r="O54" s="6">
        <v>16.355139999999999</v>
      </c>
      <c r="P54" s="6">
        <v>3.9066360000000002</v>
      </c>
      <c r="Q54" s="6"/>
      <c r="R54" s="6">
        <v>14.993877000000001</v>
      </c>
      <c r="S54" s="6"/>
      <c r="T54" s="6">
        <v>0.12587699999999999</v>
      </c>
      <c r="U54" s="6"/>
      <c r="V54" s="6">
        <v>18.721550000000001</v>
      </c>
      <c r="W54" s="6">
        <v>0.84133100000000005</v>
      </c>
      <c r="X54" s="6">
        <v>2.6305430000000003</v>
      </c>
      <c r="Y54" s="6">
        <v>2.1599239999999997</v>
      </c>
      <c r="Z54" s="6"/>
      <c r="AA54" s="6"/>
      <c r="AB54" s="6"/>
      <c r="AC54" s="6">
        <v>1.617181</v>
      </c>
      <c r="AD54" s="6">
        <v>4.08</v>
      </c>
      <c r="AE54" s="7">
        <v>356.643576</v>
      </c>
    </row>
    <row r="55" spans="1:31" x14ac:dyDescent="0.25">
      <c r="A55" s="5" t="s">
        <v>191</v>
      </c>
      <c r="B55" s="6"/>
      <c r="C55" s="6"/>
      <c r="D55" s="6"/>
      <c r="E55" s="6"/>
      <c r="F55" s="6">
        <v>13.748278000000001</v>
      </c>
      <c r="G55" s="6">
        <v>91.799612999999994</v>
      </c>
      <c r="H55" s="6">
        <v>1.4424760000000001</v>
      </c>
      <c r="I55" s="6"/>
      <c r="J55" s="6"/>
      <c r="K55" s="6"/>
      <c r="L55" s="6">
        <v>198.98736000000002</v>
      </c>
      <c r="M55" s="6">
        <v>0.86386600000000002</v>
      </c>
      <c r="N55" s="6"/>
      <c r="O55" s="6">
        <v>106.07957000000002</v>
      </c>
      <c r="P55" s="6">
        <v>3.6101079999999999</v>
      </c>
      <c r="Q55" s="6"/>
      <c r="R55" s="6">
        <v>2.1093980000000001</v>
      </c>
      <c r="S55" s="6"/>
      <c r="T55" s="6">
        <v>7.6617309999999996</v>
      </c>
      <c r="U55" s="6">
        <v>15.301914</v>
      </c>
      <c r="V55" s="6">
        <v>203.863044</v>
      </c>
      <c r="W55" s="6">
        <v>794.59392099999991</v>
      </c>
      <c r="X55" s="6">
        <v>0.33909400000000001</v>
      </c>
      <c r="Y55" s="6">
        <v>8.7411150000000006</v>
      </c>
      <c r="Z55" s="6"/>
      <c r="AA55" s="6">
        <v>927.58229200000005</v>
      </c>
      <c r="AB55" s="6"/>
      <c r="AC55" s="6"/>
      <c r="AD55" s="6"/>
      <c r="AE55" s="7">
        <v>2376.7237800000003</v>
      </c>
    </row>
    <row r="56" spans="1:31" x14ac:dyDescent="0.25">
      <c r="A56" s="5" t="s">
        <v>192</v>
      </c>
      <c r="B56" s="6"/>
      <c r="C56" s="6"/>
      <c r="D56" s="6">
        <v>0.227017</v>
      </c>
      <c r="E56" s="6"/>
      <c r="F56" s="6"/>
      <c r="G56" s="6">
        <v>55.754276999999995</v>
      </c>
      <c r="H56" s="6">
        <v>3.1528129999999996</v>
      </c>
      <c r="I56" s="6"/>
      <c r="J56" s="6"/>
      <c r="K56" s="6">
        <v>14.663652000000001</v>
      </c>
      <c r="L56" s="6">
        <v>1315.429709</v>
      </c>
      <c r="M56" s="6">
        <v>3.1739999999999999</v>
      </c>
      <c r="N56" s="6"/>
      <c r="O56" s="6">
        <v>186.98881299999999</v>
      </c>
      <c r="P56" s="6"/>
      <c r="Q56" s="6"/>
      <c r="R56" s="6">
        <v>15.094640999999999</v>
      </c>
      <c r="S56" s="6"/>
      <c r="T56" s="6">
        <v>3.1360760000000001</v>
      </c>
      <c r="U56" s="6"/>
      <c r="V56" s="6">
        <v>8.8238830000000004</v>
      </c>
      <c r="W56" s="6">
        <v>20.713775999999999</v>
      </c>
      <c r="X56" s="6">
        <v>0.21304600000000001</v>
      </c>
      <c r="Y56" s="6"/>
      <c r="Z56" s="6">
        <v>1.250078</v>
      </c>
      <c r="AA56" s="6">
        <v>0.89524800000000004</v>
      </c>
      <c r="AB56" s="6">
        <v>221.70475399999998</v>
      </c>
      <c r="AC56" s="6">
        <v>28.741019999999999</v>
      </c>
      <c r="AD56" s="6">
        <v>20.768498000000001</v>
      </c>
      <c r="AE56" s="7">
        <v>1900.7313009999998</v>
      </c>
    </row>
    <row r="57" spans="1:31" x14ac:dyDescent="0.25">
      <c r="A57" s="5" t="s">
        <v>193</v>
      </c>
      <c r="B57" s="6"/>
      <c r="C57" s="6"/>
      <c r="D57" s="6"/>
      <c r="E57" s="6">
        <v>34.369221000000003</v>
      </c>
      <c r="F57" s="6"/>
      <c r="G57" s="6"/>
      <c r="H57" s="6"/>
      <c r="I57" s="6">
        <v>1.652819</v>
      </c>
      <c r="J57" s="6"/>
      <c r="K57" s="6"/>
      <c r="L57" s="6">
        <v>17.689934999999998</v>
      </c>
      <c r="M57" s="6"/>
      <c r="N57" s="6"/>
      <c r="O57" s="6">
        <v>68.350311000000005</v>
      </c>
      <c r="P57" s="6"/>
      <c r="Q57" s="6"/>
      <c r="R57" s="6"/>
      <c r="S57" s="6"/>
      <c r="T57" s="6"/>
      <c r="U57" s="6">
        <v>8.9760729999999995</v>
      </c>
      <c r="V57" s="6">
        <v>148.84894399999999</v>
      </c>
      <c r="W57" s="6">
        <v>2.573763</v>
      </c>
      <c r="X57" s="6"/>
      <c r="Y57" s="6">
        <v>15</v>
      </c>
      <c r="Z57" s="6"/>
      <c r="AA57" s="6"/>
      <c r="AB57" s="6">
        <v>11.874369999999999</v>
      </c>
      <c r="AC57" s="6">
        <v>15.691573</v>
      </c>
      <c r="AD57" s="6">
        <v>2.5563600000000002</v>
      </c>
      <c r="AE57" s="7">
        <v>327.58336899999995</v>
      </c>
    </row>
    <row r="58" spans="1:31" x14ac:dyDescent="0.25">
      <c r="A58" s="5" t="s">
        <v>194</v>
      </c>
      <c r="B58" s="6"/>
      <c r="C58" s="6"/>
      <c r="D58" s="6"/>
      <c r="E58" s="6">
        <v>1.146582</v>
      </c>
      <c r="F58" s="6">
        <v>537.34994600000005</v>
      </c>
      <c r="G58" s="6">
        <v>19.531936000000002</v>
      </c>
      <c r="H58" s="6">
        <v>0.12810099999999999</v>
      </c>
      <c r="I58" s="6">
        <v>35.65</v>
      </c>
      <c r="J58" s="6"/>
      <c r="K58" s="6"/>
      <c r="L58" s="6">
        <v>888.16981499999997</v>
      </c>
      <c r="M58" s="6"/>
      <c r="N58" s="6"/>
      <c r="O58" s="6">
        <v>253.513327</v>
      </c>
      <c r="P58" s="6"/>
      <c r="Q58" s="6">
        <v>1719.075421</v>
      </c>
      <c r="R58" s="6">
        <v>27.282523000000001</v>
      </c>
      <c r="S58" s="6"/>
      <c r="T58" s="6"/>
      <c r="U58" s="6">
        <v>1.411503</v>
      </c>
      <c r="V58" s="6"/>
      <c r="W58" s="6">
        <v>7.9618999999999995E-2</v>
      </c>
      <c r="X58" s="6"/>
      <c r="Y58" s="6">
        <v>4.5679210000000001</v>
      </c>
      <c r="Z58" s="6"/>
      <c r="AA58" s="6">
        <v>3265.174235</v>
      </c>
      <c r="AB58" s="6">
        <v>25.878342</v>
      </c>
      <c r="AC58" s="6">
        <v>0.19931599999999999</v>
      </c>
      <c r="AD58" s="6">
        <v>223.93746999999999</v>
      </c>
      <c r="AE58" s="7">
        <v>7003.0960569999997</v>
      </c>
    </row>
    <row r="59" spans="1:31" x14ac:dyDescent="0.25">
      <c r="A59" s="5" t="s">
        <v>195</v>
      </c>
      <c r="B59" s="6"/>
      <c r="C59" s="6"/>
      <c r="D59" s="6"/>
      <c r="E59" s="6"/>
      <c r="F59" s="6">
        <v>295.10398699999996</v>
      </c>
      <c r="G59" s="6">
        <v>267.71162800000002</v>
      </c>
      <c r="H59" s="6">
        <v>3.8260619999999999</v>
      </c>
      <c r="I59" s="6"/>
      <c r="J59" s="6"/>
      <c r="K59" s="6"/>
      <c r="L59" s="6"/>
      <c r="M59" s="6"/>
      <c r="N59" s="6">
        <v>244.62684999999999</v>
      </c>
      <c r="O59" s="6">
        <v>7.266864</v>
      </c>
      <c r="P59" s="6"/>
      <c r="Q59" s="6">
        <v>814.39132900000004</v>
      </c>
      <c r="R59" s="6">
        <v>2.9992179999999999</v>
      </c>
      <c r="S59" s="6"/>
      <c r="T59" s="6"/>
      <c r="U59" s="6"/>
      <c r="V59" s="6">
        <v>3.173915</v>
      </c>
      <c r="W59" s="6">
        <v>19.361649</v>
      </c>
      <c r="X59" s="6"/>
      <c r="Y59" s="6">
        <v>1825.433563</v>
      </c>
      <c r="Z59" s="6"/>
      <c r="AA59" s="6">
        <v>3.1561849999999998</v>
      </c>
      <c r="AB59" s="6"/>
      <c r="AC59" s="6"/>
      <c r="AD59" s="6">
        <v>305.50014899999996</v>
      </c>
      <c r="AE59" s="7">
        <v>3792.5513989999995</v>
      </c>
    </row>
    <row r="60" spans="1:31" x14ac:dyDescent="0.25">
      <c r="A60" s="5" t="s">
        <v>196</v>
      </c>
      <c r="B60" s="6">
        <v>2.95</v>
      </c>
      <c r="C60" s="6"/>
      <c r="D60" s="6"/>
      <c r="E60" s="6">
        <v>376.07245699999999</v>
      </c>
      <c r="F60" s="6">
        <v>303.74550700000003</v>
      </c>
      <c r="G60" s="6">
        <v>31.341431999999998</v>
      </c>
      <c r="H60" s="6">
        <v>5.3597200000000003</v>
      </c>
      <c r="I60" s="6">
        <v>2.684758</v>
      </c>
      <c r="J60" s="6"/>
      <c r="K60" s="6"/>
      <c r="L60" s="6">
        <v>1046.797857</v>
      </c>
      <c r="M60" s="6">
        <v>10.601081000000001</v>
      </c>
      <c r="N60" s="6"/>
      <c r="O60" s="6">
        <v>315.318938</v>
      </c>
      <c r="P60" s="6"/>
      <c r="Q60" s="6">
        <v>653.29197699999997</v>
      </c>
      <c r="R60" s="6">
        <v>11.571903000000001</v>
      </c>
      <c r="S60" s="6">
        <v>414.69307300000003</v>
      </c>
      <c r="T60" s="6">
        <v>284.89613900000001</v>
      </c>
      <c r="U60" s="6"/>
      <c r="V60" s="6">
        <v>39.614474000000001</v>
      </c>
      <c r="W60" s="6">
        <v>13.297994999999998</v>
      </c>
      <c r="X60" s="6">
        <v>0.87668000000000001</v>
      </c>
      <c r="Y60" s="6">
        <v>148.03231399999999</v>
      </c>
      <c r="Z60" s="6">
        <v>377.13348999999999</v>
      </c>
      <c r="AA60" s="6"/>
      <c r="AB60" s="6">
        <v>13.65</v>
      </c>
      <c r="AC60" s="6">
        <v>898.654537</v>
      </c>
      <c r="AD60" s="6"/>
      <c r="AE60" s="7">
        <v>4950.5843320000004</v>
      </c>
    </row>
    <row r="61" spans="1:31" x14ac:dyDescent="0.25">
      <c r="A61" s="5" t="s">
        <v>197</v>
      </c>
      <c r="B61" s="6"/>
      <c r="C61" s="6"/>
      <c r="D61" s="6"/>
      <c r="E61" s="6"/>
      <c r="F61" s="6"/>
      <c r="G61" s="6">
        <v>49.379434999999994</v>
      </c>
      <c r="H61" s="6">
        <v>0.32377400000000001</v>
      </c>
      <c r="I61" s="6"/>
      <c r="J61" s="6"/>
      <c r="K61" s="6"/>
      <c r="L61" s="6">
        <v>218.94966799999997</v>
      </c>
      <c r="M61" s="6">
        <v>1.974448</v>
      </c>
      <c r="N61" s="6"/>
      <c r="O61" s="6">
        <v>64.786501999999999</v>
      </c>
      <c r="P61" s="6"/>
      <c r="Q61" s="6"/>
      <c r="R61" s="6"/>
      <c r="S61" s="6">
        <v>3.7870720000000002</v>
      </c>
      <c r="T61" s="6"/>
      <c r="U61" s="6">
        <v>4.0376380000000003</v>
      </c>
      <c r="V61" s="6">
        <v>3.3136320000000001</v>
      </c>
      <c r="W61" s="6"/>
      <c r="X61" s="6"/>
      <c r="Y61" s="6">
        <v>1466.088651</v>
      </c>
      <c r="Z61" s="6">
        <v>74.385782000000006</v>
      </c>
      <c r="AA61" s="6"/>
      <c r="AB61" s="6"/>
      <c r="AC61" s="6">
        <v>10.423275</v>
      </c>
      <c r="AD61" s="6">
        <v>562.72292000000004</v>
      </c>
      <c r="AE61" s="7">
        <v>2460.1727970000002</v>
      </c>
    </row>
    <row r="62" spans="1:31" x14ac:dyDescent="0.25">
      <c r="A62" s="5" t="s">
        <v>198</v>
      </c>
      <c r="B62" s="6"/>
      <c r="C62" s="6"/>
      <c r="D62" s="6">
        <v>45.997103000000003</v>
      </c>
      <c r="E62" s="6">
        <v>110.10819100000001</v>
      </c>
      <c r="F62" s="6">
        <v>247.02199000000002</v>
      </c>
      <c r="G62" s="6">
        <v>263.432772</v>
      </c>
      <c r="H62" s="6">
        <v>504.33786599999996</v>
      </c>
      <c r="I62" s="6">
        <v>409.439482</v>
      </c>
      <c r="J62" s="6"/>
      <c r="K62" s="6">
        <v>70.939094000000011</v>
      </c>
      <c r="L62" s="6">
        <v>3373.6311459999993</v>
      </c>
      <c r="M62" s="6">
        <v>318.82151500000003</v>
      </c>
      <c r="N62" s="6"/>
      <c r="O62" s="6">
        <v>102.36454499999999</v>
      </c>
      <c r="P62" s="6"/>
      <c r="Q62" s="6">
        <v>410.33433500000001</v>
      </c>
      <c r="R62" s="6">
        <v>1269.3366739999999</v>
      </c>
      <c r="S62" s="6">
        <v>144.93700100000001</v>
      </c>
      <c r="T62" s="6">
        <v>17.495713000000002</v>
      </c>
      <c r="U62" s="6">
        <v>1.1991130000000001</v>
      </c>
      <c r="V62" s="6">
        <v>391.26656700000001</v>
      </c>
      <c r="W62" s="6">
        <v>19.769995000000002</v>
      </c>
      <c r="X62" s="6">
        <v>30</v>
      </c>
      <c r="Y62" s="6">
        <v>1122.2456750000001</v>
      </c>
      <c r="Z62" s="6">
        <v>831.25711100000001</v>
      </c>
      <c r="AA62" s="6">
        <v>749.14247799999998</v>
      </c>
      <c r="AB62" s="6"/>
      <c r="AC62" s="6">
        <v>3249.1959320000001</v>
      </c>
      <c r="AD62" s="6">
        <v>979.00784199999998</v>
      </c>
      <c r="AE62" s="7">
        <v>14661.282139999999</v>
      </c>
    </row>
    <row r="63" spans="1:31" x14ac:dyDescent="0.25">
      <c r="A63" s="5" t="s">
        <v>199</v>
      </c>
      <c r="B63" s="6"/>
      <c r="C63" s="6"/>
      <c r="D63" s="6"/>
      <c r="E63" s="6"/>
      <c r="F63" s="6"/>
      <c r="G63" s="6">
        <v>1179.45983</v>
      </c>
      <c r="H63" s="6"/>
      <c r="I63" s="6">
        <v>142.01759200000001</v>
      </c>
      <c r="J63" s="6"/>
      <c r="K63" s="6">
        <v>265</v>
      </c>
      <c r="L63" s="6"/>
      <c r="M63" s="6"/>
      <c r="N63" s="6"/>
      <c r="O63" s="6">
        <v>538.74593700000014</v>
      </c>
      <c r="P63" s="6"/>
      <c r="Q63" s="6">
        <v>289.33092199999999</v>
      </c>
      <c r="R63" s="6"/>
      <c r="S63" s="6">
        <v>50.413834000000001</v>
      </c>
      <c r="T63" s="6"/>
      <c r="U63" s="6"/>
      <c r="V63" s="6">
        <v>441.923452</v>
      </c>
      <c r="W63" s="6">
        <v>1340.6453200000001</v>
      </c>
      <c r="X63" s="6"/>
      <c r="Y63" s="6">
        <v>2626.7464810000001</v>
      </c>
      <c r="Z63" s="6">
        <v>1990.0212900000001</v>
      </c>
      <c r="AA63" s="6">
        <v>1709.2794269999999</v>
      </c>
      <c r="AB63" s="6"/>
      <c r="AC63" s="6">
        <v>1148.2948860000001</v>
      </c>
      <c r="AD63" s="6">
        <v>219.255213</v>
      </c>
      <c r="AE63" s="7">
        <v>11941.134184</v>
      </c>
    </row>
    <row r="64" spans="1:31" x14ac:dyDescent="0.25">
      <c r="A64" s="5" t="s">
        <v>200</v>
      </c>
      <c r="B64" s="6">
        <v>193.774958</v>
      </c>
      <c r="C64" s="6">
        <v>6.25</v>
      </c>
      <c r="D64" s="6">
        <v>0.71872100000000005</v>
      </c>
      <c r="E64" s="6">
        <v>987.38928599999986</v>
      </c>
      <c r="F64" s="6">
        <v>304.042259</v>
      </c>
      <c r="G64" s="6">
        <v>2157.1455689999998</v>
      </c>
      <c r="H64" s="6">
        <v>514.19699800000001</v>
      </c>
      <c r="I64" s="6">
        <v>596.44747800000005</v>
      </c>
      <c r="J64" s="6"/>
      <c r="K64" s="6">
        <v>991.63420700000006</v>
      </c>
      <c r="L64" s="6">
        <v>6132.3911790000011</v>
      </c>
      <c r="M64" s="6">
        <v>281.100686</v>
      </c>
      <c r="N64" s="6"/>
      <c r="O64" s="6">
        <v>694.50808100000017</v>
      </c>
      <c r="P64" s="6"/>
      <c r="Q64" s="6"/>
      <c r="R64" s="6">
        <v>8.2888380000000002</v>
      </c>
      <c r="S64" s="6">
        <v>306.03797900000001</v>
      </c>
      <c r="T64" s="6">
        <v>841.24835800000005</v>
      </c>
      <c r="U64" s="6"/>
      <c r="V64" s="6">
        <v>390.87384500000002</v>
      </c>
      <c r="W64" s="6">
        <v>4489.8062020000007</v>
      </c>
      <c r="X64" s="6"/>
      <c r="Y64" s="6">
        <v>1946.207962</v>
      </c>
      <c r="Z64" s="6">
        <v>2076.9874810000001</v>
      </c>
      <c r="AA64" s="6">
        <v>693.16105900000002</v>
      </c>
      <c r="AB64" s="6">
        <v>24.180872000000001</v>
      </c>
      <c r="AC64" s="6">
        <v>468.30841600000002</v>
      </c>
      <c r="AD64" s="6">
        <v>584.14810499999999</v>
      </c>
      <c r="AE64" s="7">
        <v>24688.848539000002</v>
      </c>
    </row>
    <row r="65" spans="1:31" x14ac:dyDescent="0.25">
      <c r="A65" s="5" t="s">
        <v>201</v>
      </c>
      <c r="B65" s="6"/>
      <c r="C65" s="6"/>
      <c r="D65" s="6"/>
      <c r="E65" s="6">
        <v>133.052346</v>
      </c>
      <c r="F65" s="6">
        <v>260.5</v>
      </c>
      <c r="G65" s="6">
        <v>626.58045600000003</v>
      </c>
      <c r="H65" s="6">
        <v>279.02373799999998</v>
      </c>
      <c r="I65" s="6">
        <v>2.9302640000000002</v>
      </c>
      <c r="J65" s="6"/>
      <c r="K65" s="6">
        <v>699.29479800000001</v>
      </c>
      <c r="L65" s="6">
        <v>204.47365000000002</v>
      </c>
      <c r="M65" s="6"/>
      <c r="N65" s="6"/>
      <c r="O65" s="6">
        <v>528.41836600000011</v>
      </c>
      <c r="P65" s="6"/>
      <c r="Q65" s="6">
        <v>1771</v>
      </c>
      <c r="R65" s="6">
        <v>19.054874000000002</v>
      </c>
      <c r="S65" s="6"/>
      <c r="T65" s="6">
        <v>70.719307999999998</v>
      </c>
      <c r="U65" s="6">
        <v>0.75906799999999996</v>
      </c>
      <c r="V65" s="6">
        <v>37.014772999999998</v>
      </c>
      <c r="W65" s="6">
        <v>187.37034299999999</v>
      </c>
      <c r="X65" s="6"/>
      <c r="Y65" s="6">
        <v>360</v>
      </c>
      <c r="Z65" s="6">
        <v>0.99962099999999998</v>
      </c>
      <c r="AA65" s="6">
        <v>5.03</v>
      </c>
      <c r="AB65" s="6">
        <v>9.5000040000000006</v>
      </c>
      <c r="AC65" s="6">
        <v>517.72498700000006</v>
      </c>
      <c r="AD65" s="6">
        <v>71.572406999999998</v>
      </c>
      <c r="AE65" s="7">
        <v>5785.0190029999994</v>
      </c>
    </row>
    <row r="66" spans="1:31" x14ac:dyDescent="0.25">
      <c r="A66" s="5" t="s">
        <v>202</v>
      </c>
      <c r="B66" s="6"/>
      <c r="C66" s="6">
        <v>20.309972000000002</v>
      </c>
      <c r="D66" s="6">
        <v>671.66401400000007</v>
      </c>
      <c r="E66" s="6">
        <v>8.1630310000000001</v>
      </c>
      <c r="F66" s="6">
        <v>63.858725999999997</v>
      </c>
      <c r="G66" s="6">
        <v>1421.5375389999999</v>
      </c>
      <c r="H66" s="6">
        <v>50.067278000000002</v>
      </c>
      <c r="I66" s="6">
        <v>28.447825000000002</v>
      </c>
      <c r="J66" s="6"/>
      <c r="K66" s="6"/>
      <c r="L66" s="6">
        <v>2763.6895139999997</v>
      </c>
      <c r="M66" s="6">
        <v>119.186775</v>
      </c>
      <c r="N66" s="6"/>
      <c r="O66" s="6">
        <v>773.38268399999993</v>
      </c>
      <c r="P66" s="6"/>
      <c r="Q66" s="6"/>
      <c r="R66" s="6">
        <v>6.7783509999999998</v>
      </c>
      <c r="S66" s="6"/>
      <c r="T66" s="6">
        <v>241.37339399999999</v>
      </c>
      <c r="U66" s="6"/>
      <c r="V66" s="6"/>
      <c r="W66" s="6">
        <v>47.242461000000006</v>
      </c>
      <c r="X66" s="6">
        <v>4.4734150000000001</v>
      </c>
      <c r="Y66" s="6">
        <v>623.29977900000006</v>
      </c>
      <c r="Z66" s="6">
        <v>198.14392000000001</v>
      </c>
      <c r="AA66" s="6">
        <v>410.86044699999997</v>
      </c>
      <c r="AB66" s="6"/>
      <c r="AC66" s="6"/>
      <c r="AD66" s="6"/>
      <c r="AE66" s="7">
        <v>7452.4791250000007</v>
      </c>
    </row>
    <row r="67" spans="1:31" x14ac:dyDescent="0.25">
      <c r="A67" s="5" t="s">
        <v>203</v>
      </c>
      <c r="B67" s="6"/>
      <c r="C67" s="6"/>
      <c r="D67" s="6">
        <v>54.629883</v>
      </c>
      <c r="E67" s="6">
        <v>136.81085400000001</v>
      </c>
      <c r="F67" s="6"/>
      <c r="G67" s="6">
        <v>2863.7801850000001</v>
      </c>
      <c r="H67" s="6">
        <v>395.75250099999994</v>
      </c>
      <c r="I67" s="6">
        <v>7.3615500000000003</v>
      </c>
      <c r="J67" s="6"/>
      <c r="K67" s="6">
        <v>121.53596899999999</v>
      </c>
      <c r="L67" s="6">
        <v>2459.6454189999995</v>
      </c>
      <c r="M67" s="6">
        <v>722.527288</v>
      </c>
      <c r="N67" s="6"/>
      <c r="O67" s="6">
        <v>216.37620000000001</v>
      </c>
      <c r="P67" s="6"/>
      <c r="Q67" s="6"/>
      <c r="R67" s="6">
        <v>4.3864159999999996</v>
      </c>
      <c r="S67" s="6">
        <v>1.331628</v>
      </c>
      <c r="T67" s="6">
        <v>92.456727999999998</v>
      </c>
      <c r="U67" s="6">
        <v>12.783154</v>
      </c>
      <c r="V67" s="6"/>
      <c r="W67" s="6">
        <v>1227.0243899999998</v>
      </c>
      <c r="X67" s="6">
        <v>12.738509000000001</v>
      </c>
      <c r="Y67" s="6"/>
      <c r="Z67" s="6">
        <v>1914.4135510000001</v>
      </c>
      <c r="AA67" s="6">
        <v>2658.0910639999997</v>
      </c>
      <c r="AB67" s="6"/>
      <c r="AC67" s="6">
        <v>4707.8351690000009</v>
      </c>
      <c r="AD67" s="6">
        <v>459.404426</v>
      </c>
      <c r="AE67" s="7">
        <v>18068.884884000003</v>
      </c>
    </row>
    <row r="68" spans="1:31" x14ac:dyDescent="0.25">
      <c r="A68" s="5" t="s">
        <v>204</v>
      </c>
      <c r="B68" s="6"/>
      <c r="C68" s="6"/>
      <c r="D68" s="6">
        <v>126.233532</v>
      </c>
      <c r="E68" s="6"/>
      <c r="F68" s="6">
        <v>1696.1897920000001</v>
      </c>
      <c r="G68" s="6">
        <v>1281.902656</v>
      </c>
      <c r="H68" s="6">
        <v>1525.3797880000002</v>
      </c>
      <c r="I68" s="6"/>
      <c r="J68" s="6"/>
      <c r="K68" s="6">
        <v>86.824697</v>
      </c>
      <c r="L68" s="6">
        <v>1920.6323669999999</v>
      </c>
      <c r="M68" s="6">
        <v>412.75086199999998</v>
      </c>
      <c r="N68" s="6"/>
      <c r="O68" s="6">
        <v>1329.00533</v>
      </c>
      <c r="P68" s="6"/>
      <c r="Q68" s="6"/>
      <c r="R68" s="6">
        <v>7.8610150000000001</v>
      </c>
      <c r="S68" s="6">
        <v>345.74584600000003</v>
      </c>
      <c r="T68" s="6"/>
      <c r="U68" s="6">
        <v>0.448488</v>
      </c>
      <c r="V68" s="6">
        <v>91.710002000000003</v>
      </c>
      <c r="W68" s="6">
        <v>307.63778500000001</v>
      </c>
      <c r="X68" s="6">
        <v>73.675323000000006</v>
      </c>
      <c r="Y68" s="6">
        <v>1018.948065</v>
      </c>
      <c r="Z68" s="6">
        <v>100.711989</v>
      </c>
      <c r="AA68" s="6">
        <v>3857.1920339999997</v>
      </c>
      <c r="AB68" s="6">
        <v>22.328583999999999</v>
      </c>
      <c r="AC68" s="6">
        <v>1681.1804970000001</v>
      </c>
      <c r="AD68" s="6">
        <v>11.614854999999999</v>
      </c>
      <c r="AE68" s="7">
        <v>15897.973506999999</v>
      </c>
    </row>
    <row r="69" spans="1:31" x14ac:dyDescent="0.25">
      <c r="A69" s="5" t="s">
        <v>261</v>
      </c>
      <c r="B69" s="6"/>
      <c r="C69" s="6"/>
      <c r="D69" s="6"/>
      <c r="E69" s="6">
        <v>13.216148</v>
      </c>
      <c r="F69" s="6">
        <v>350.33632299999999</v>
      </c>
      <c r="G69" s="6">
        <v>1306.2009779999998</v>
      </c>
      <c r="H69" s="6"/>
      <c r="I69" s="6"/>
      <c r="J69" s="6"/>
      <c r="K69" s="6">
        <v>25.5</v>
      </c>
      <c r="L69" s="6">
        <v>2250.6356010000004</v>
      </c>
      <c r="M69" s="6"/>
      <c r="N69" s="6"/>
      <c r="O69" s="6">
        <v>229.49445800000001</v>
      </c>
      <c r="P69" s="6"/>
      <c r="Q69" s="6">
        <v>7.4758500000000003</v>
      </c>
      <c r="R69" s="6"/>
      <c r="S69" s="6"/>
      <c r="T69" s="6"/>
      <c r="U69" s="6"/>
      <c r="V69" s="6"/>
      <c r="W69" s="6">
        <v>29.500712000000004</v>
      </c>
      <c r="X69" s="6">
        <v>42.387849000000003</v>
      </c>
      <c r="Y69" s="6">
        <v>438.06075099999998</v>
      </c>
      <c r="Z69" s="6"/>
      <c r="AA69" s="6">
        <v>11.000675000000001</v>
      </c>
      <c r="AB69" s="6"/>
      <c r="AC69" s="6">
        <v>98.380178000000001</v>
      </c>
      <c r="AD69" s="6">
        <v>3.7636370000000001</v>
      </c>
      <c r="AE69" s="7">
        <v>4805.95316</v>
      </c>
    </row>
    <row r="70" spans="1:31" x14ac:dyDescent="0.25">
      <c r="A70" s="5" t="s">
        <v>276</v>
      </c>
      <c r="B70" s="6"/>
      <c r="C70" s="6">
        <v>6.5367889999999997</v>
      </c>
      <c r="D70" s="6">
        <v>193.46678900000001</v>
      </c>
      <c r="E70" s="6">
        <v>1513.9511109999999</v>
      </c>
      <c r="F70" s="6">
        <v>163.60760099999999</v>
      </c>
      <c r="G70" s="6">
        <v>4049.4593339999992</v>
      </c>
      <c r="H70" s="6">
        <v>1432.6376809999997</v>
      </c>
      <c r="I70" s="6">
        <v>594.97154599999999</v>
      </c>
      <c r="J70" s="6"/>
      <c r="K70" s="6">
        <v>329.64860299999998</v>
      </c>
      <c r="L70" s="6">
        <v>6632.2474280000006</v>
      </c>
      <c r="M70" s="6">
        <v>40.698268999999996</v>
      </c>
      <c r="N70" s="6"/>
      <c r="O70" s="6">
        <v>834.19437499999992</v>
      </c>
      <c r="P70" s="6"/>
      <c r="Q70" s="6">
        <v>287.77314799999999</v>
      </c>
      <c r="R70" s="6">
        <v>174.633883</v>
      </c>
      <c r="S70" s="6">
        <v>920.30600299999992</v>
      </c>
      <c r="T70" s="6"/>
      <c r="U70" s="6"/>
      <c r="V70" s="6"/>
      <c r="W70" s="6">
        <v>494.76608900000002</v>
      </c>
      <c r="X70" s="6">
        <v>8.6184000000000012</v>
      </c>
      <c r="Y70" s="6">
        <v>435.68944800000003</v>
      </c>
      <c r="Z70" s="6"/>
      <c r="AA70" s="6">
        <v>79.524372</v>
      </c>
      <c r="AB70" s="6">
        <v>8.5719729999999998</v>
      </c>
      <c r="AC70" s="6">
        <v>3400.5080539999999</v>
      </c>
      <c r="AD70" s="6">
        <v>103.07039</v>
      </c>
      <c r="AE70" s="7">
        <v>21704.881286000003</v>
      </c>
    </row>
    <row r="71" spans="1:31" x14ac:dyDescent="0.25">
      <c r="A71" s="5" t="s">
        <v>291</v>
      </c>
      <c r="B71" s="6"/>
      <c r="C71" s="6"/>
      <c r="D71" s="6">
        <v>5.3007999999999997</v>
      </c>
      <c r="E71" s="6"/>
      <c r="F71" s="6"/>
      <c r="G71" s="6">
        <v>587.54775499999994</v>
      </c>
      <c r="H71" s="6">
        <v>184.84623200000001</v>
      </c>
      <c r="I71" s="6">
        <v>503.80535600000002</v>
      </c>
      <c r="J71" s="6"/>
      <c r="K71" s="6"/>
      <c r="L71" s="6">
        <v>1059.713647</v>
      </c>
      <c r="M71" s="6"/>
      <c r="N71" s="6"/>
      <c r="O71" s="6">
        <v>167.59208800000002</v>
      </c>
      <c r="P71" s="6"/>
      <c r="Q71" s="6"/>
      <c r="R71" s="6"/>
      <c r="S71" s="6">
        <v>255.9375</v>
      </c>
      <c r="T71" s="6"/>
      <c r="U71" s="6"/>
      <c r="V71" s="6">
        <v>5.9315179999999996</v>
      </c>
      <c r="W71" s="6">
        <v>32.472486000000004</v>
      </c>
      <c r="X71" s="6">
        <v>389.86011999999999</v>
      </c>
      <c r="Y71" s="6">
        <v>469.36911900000001</v>
      </c>
      <c r="Z71" s="6">
        <v>0.48430600000000001</v>
      </c>
      <c r="AA71" s="6"/>
      <c r="AB71" s="6"/>
      <c r="AC71" s="6"/>
      <c r="AD71" s="6">
        <v>14.187075</v>
      </c>
      <c r="AE71" s="7">
        <v>3677.0480019999991</v>
      </c>
    </row>
    <row r="72" spans="1:31" x14ac:dyDescent="0.25">
      <c r="A72" s="5" t="s">
        <v>293</v>
      </c>
      <c r="B72" s="6">
        <v>5.3517720000000004</v>
      </c>
      <c r="C72" s="6"/>
      <c r="D72" s="6">
        <v>148.73630400000002</v>
      </c>
      <c r="E72" s="6">
        <v>19.34714</v>
      </c>
      <c r="F72" s="6"/>
      <c r="G72" s="6">
        <v>276.05195600000002</v>
      </c>
      <c r="H72" s="6">
        <v>369.21598999999998</v>
      </c>
      <c r="I72" s="6">
        <v>1049.375</v>
      </c>
      <c r="J72" s="6">
        <v>10.78964</v>
      </c>
      <c r="K72" s="6">
        <v>570.27368799999999</v>
      </c>
      <c r="L72" s="6">
        <v>1614.6685920000002</v>
      </c>
      <c r="M72" s="6">
        <v>75.870376999999991</v>
      </c>
      <c r="N72" s="6">
        <v>81.902232999999995</v>
      </c>
      <c r="O72" s="6">
        <v>161.61713500000002</v>
      </c>
      <c r="P72" s="6"/>
      <c r="Q72" s="6">
        <v>1061.7727580000001</v>
      </c>
      <c r="R72" s="6">
        <v>1250.175009</v>
      </c>
      <c r="S72" s="6">
        <v>128.71917099999999</v>
      </c>
      <c r="T72" s="6">
        <v>570.48367099999996</v>
      </c>
      <c r="U72" s="6">
        <v>2.4628450000000002</v>
      </c>
      <c r="V72" s="6">
        <v>37.500003</v>
      </c>
      <c r="W72" s="6">
        <v>282.164312</v>
      </c>
      <c r="X72" s="6">
        <v>115.08951399999999</v>
      </c>
      <c r="Y72" s="6">
        <v>457.04531399999996</v>
      </c>
      <c r="Z72" s="6">
        <v>645.39801299999999</v>
      </c>
      <c r="AA72" s="6">
        <v>3.6051880000000001</v>
      </c>
      <c r="AB72" s="6"/>
      <c r="AC72" s="6"/>
      <c r="AD72" s="6">
        <v>2651.768579</v>
      </c>
      <c r="AE72" s="7">
        <v>11589.384203999998</v>
      </c>
    </row>
    <row r="73" spans="1:31" x14ac:dyDescent="0.25">
      <c r="A73" s="5" t="s">
        <v>295</v>
      </c>
      <c r="B73" s="6"/>
      <c r="C73" s="6"/>
      <c r="D73" s="6"/>
      <c r="E73" s="6">
        <v>30.652222999999999</v>
      </c>
      <c r="F73" s="6"/>
      <c r="G73" s="6">
        <v>2505.9954100000004</v>
      </c>
      <c r="H73" s="6">
        <v>82.885469000000001</v>
      </c>
      <c r="I73" s="6"/>
      <c r="J73" s="6"/>
      <c r="K73" s="6"/>
      <c r="L73" s="6">
        <v>96.721012000000002</v>
      </c>
      <c r="M73" s="6"/>
      <c r="N73" s="6"/>
      <c r="O73" s="6">
        <v>165.939075</v>
      </c>
      <c r="P73" s="6"/>
      <c r="Q73" s="6"/>
      <c r="R73" s="6">
        <v>213.314391</v>
      </c>
      <c r="S73" s="6">
        <v>5.2823080000000004</v>
      </c>
      <c r="T73" s="6"/>
      <c r="U73" s="6"/>
      <c r="V73" s="6">
        <v>12.396212999999999</v>
      </c>
      <c r="W73" s="6">
        <v>66.194264000000004</v>
      </c>
      <c r="X73" s="6">
        <v>3.81759</v>
      </c>
      <c r="Y73" s="6"/>
      <c r="Z73" s="6"/>
      <c r="AA73" s="6">
        <v>2.80633</v>
      </c>
      <c r="AB73" s="6"/>
      <c r="AC73" s="6">
        <v>833.58</v>
      </c>
      <c r="AD73" s="6"/>
      <c r="AE73" s="7">
        <v>4019.5842850000004</v>
      </c>
    </row>
    <row r="74" spans="1:31" x14ac:dyDescent="0.25">
      <c r="A74" s="5" t="s">
        <v>298</v>
      </c>
      <c r="B74" s="6"/>
      <c r="C74" s="6"/>
      <c r="D74" s="6">
        <v>5.9569749999999999</v>
      </c>
      <c r="E74" s="6"/>
      <c r="F74" s="6">
        <v>235.93319200000002</v>
      </c>
      <c r="G74" s="6">
        <v>416.71601300000003</v>
      </c>
      <c r="H74" s="6">
        <v>893.20624699999985</v>
      </c>
      <c r="I74" s="6">
        <v>30.382649000000001</v>
      </c>
      <c r="J74" s="6"/>
      <c r="K74" s="6"/>
      <c r="L74" s="6">
        <v>329.08734400000003</v>
      </c>
      <c r="M74" s="6"/>
      <c r="N74" s="6"/>
      <c r="O74" s="6">
        <v>1927.2966900000001</v>
      </c>
      <c r="P74" s="6"/>
      <c r="Q74" s="6"/>
      <c r="R74" s="6">
        <v>22.192830000000001</v>
      </c>
      <c r="S74" s="6">
        <v>2.454628</v>
      </c>
      <c r="T74" s="6"/>
      <c r="U74" s="6"/>
      <c r="V74" s="6">
        <v>4.0631529999999998</v>
      </c>
      <c r="W74" s="6">
        <v>24.976162000000002</v>
      </c>
      <c r="X74" s="6"/>
      <c r="Y74" s="6">
        <v>552.84272999999996</v>
      </c>
      <c r="Z74" s="6">
        <v>4.4989819999999998</v>
      </c>
      <c r="AA74" s="6">
        <v>417.53724300000005</v>
      </c>
      <c r="AB74" s="6"/>
      <c r="AC74" s="6">
        <v>0.223769</v>
      </c>
      <c r="AD74" s="6">
        <v>4884.3907449999997</v>
      </c>
      <c r="AE74" s="7">
        <v>9751.7593519999991</v>
      </c>
    </row>
    <row r="75" spans="1:31" x14ac:dyDescent="0.25">
      <c r="A75" s="5" t="s">
        <v>301</v>
      </c>
      <c r="B75" s="6"/>
      <c r="C75" s="6"/>
      <c r="D75" s="6"/>
      <c r="E75" s="6">
        <v>17.489999999999998</v>
      </c>
      <c r="F75" s="6"/>
      <c r="G75" s="6">
        <v>49.679807999999994</v>
      </c>
      <c r="H75" s="6"/>
      <c r="I75" s="6">
        <v>78.027754999999999</v>
      </c>
      <c r="J75" s="6"/>
      <c r="K75" s="6"/>
      <c r="L75" s="6">
        <v>1259.7406210000001</v>
      </c>
      <c r="M75" s="6"/>
      <c r="N75" s="6"/>
      <c r="O75" s="6">
        <v>768.94368799999995</v>
      </c>
      <c r="P75" s="6"/>
      <c r="Q75" s="6">
        <v>37.695841000000001</v>
      </c>
      <c r="R75" s="6">
        <v>68.955278000000007</v>
      </c>
      <c r="S75" s="6">
        <v>253.91711100000001</v>
      </c>
      <c r="T75" s="6"/>
      <c r="U75" s="6">
        <v>7.6289689999999997</v>
      </c>
      <c r="V75" s="6">
        <v>61.001204999999999</v>
      </c>
      <c r="W75" s="6">
        <v>1077.134096</v>
      </c>
      <c r="X75" s="6"/>
      <c r="Y75" s="6">
        <v>1236.3494299999998</v>
      </c>
      <c r="Z75" s="6">
        <v>75.917303000000004</v>
      </c>
      <c r="AA75" s="6">
        <v>9.4426500000000004</v>
      </c>
      <c r="AB75" s="6"/>
      <c r="AC75" s="6"/>
      <c r="AD75" s="6">
        <v>0.29772799999999999</v>
      </c>
      <c r="AE75" s="7">
        <v>5002.2214830000003</v>
      </c>
    </row>
    <row r="76" spans="1:31" x14ac:dyDescent="0.25">
      <c r="A76" s="5" t="s">
        <v>303</v>
      </c>
      <c r="B76" s="6"/>
      <c r="C76" s="6"/>
      <c r="D76" s="6">
        <v>1016.4899360000001</v>
      </c>
      <c r="E76" s="6"/>
      <c r="F76" s="6">
        <v>318.20492599999994</v>
      </c>
      <c r="G76" s="6">
        <v>2096.6397940000002</v>
      </c>
      <c r="H76" s="6">
        <v>903.07604599999991</v>
      </c>
      <c r="I76" s="6">
        <v>41.185198</v>
      </c>
      <c r="J76" s="6"/>
      <c r="K76" s="6">
        <v>340.88542000000001</v>
      </c>
      <c r="L76" s="6">
        <v>2437.6719849999999</v>
      </c>
      <c r="M76" s="6"/>
      <c r="N76" s="6"/>
      <c r="O76" s="6">
        <v>2170.8804840000003</v>
      </c>
      <c r="P76" s="6"/>
      <c r="Q76" s="6">
        <v>67.012899000000004</v>
      </c>
      <c r="R76" s="6">
        <v>80.727333000000016</v>
      </c>
      <c r="S76" s="6">
        <v>499.39820299999997</v>
      </c>
      <c r="T76" s="6">
        <v>14.157154999999999</v>
      </c>
      <c r="U76" s="6">
        <v>7.7514989999999999</v>
      </c>
      <c r="V76" s="6">
        <v>227.24387100000001</v>
      </c>
      <c r="W76" s="6">
        <v>71.094133999999997</v>
      </c>
      <c r="X76" s="6">
        <v>4.1227499999999999</v>
      </c>
      <c r="Y76" s="6">
        <v>474.22795100000002</v>
      </c>
      <c r="Z76" s="6">
        <v>455.78646199999997</v>
      </c>
      <c r="AA76" s="6">
        <v>209.60670800000003</v>
      </c>
      <c r="AB76" s="6">
        <v>220.60952800000001</v>
      </c>
      <c r="AC76" s="6">
        <v>738.78197699999998</v>
      </c>
      <c r="AD76" s="6"/>
      <c r="AE76" s="7">
        <v>12395.554259000006</v>
      </c>
    </row>
    <row r="77" spans="1:31" x14ac:dyDescent="0.25">
      <c r="A77" s="5"/>
      <c r="B77" s="6"/>
      <c r="C77" s="6"/>
      <c r="D77" s="6">
        <v>2506.3225000000002</v>
      </c>
      <c r="E77" s="6">
        <v>2.414587</v>
      </c>
      <c r="F77" s="6">
        <v>87.276927999999998</v>
      </c>
      <c r="G77" s="6">
        <v>3022.4285130000003</v>
      </c>
      <c r="H77" s="6">
        <v>39.888952000000003</v>
      </c>
      <c r="I77" s="6">
        <v>14.62035</v>
      </c>
      <c r="J77" s="6"/>
      <c r="K77" s="6">
        <v>0.35912899999999998</v>
      </c>
      <c r="L77" s="6">
        <v>1992.393329</v>
      </c>
      <c r="M77" s="6"/>
      <c r="N77" s="6"/>
      <c r="O77" s="6">
        <v>39.929228000000002</v>
      </c>
      <c r="P77" s="6"/>
      <c r="Q77" s="6"/>
      <c r="R77" s="6"/>
      <c r="S77" s="6">
        <v>388.04354999999998</v>
      </c>
      <c r="T77" s="6"/>
      <c r="U77" s="6">
        <v>1.228488</v>
      </c>
      <c r="V77" s="6"/>
      <c r="W77" s="6">
        <v>82.558802999999983</v>
      </c>
      <c r="X77" s="6"/>
      <c r="Y77" s="6">
        <v>708.03126399999996</v>
      </c>
      <c r="Z77" s="6">
        <v>116.032684</v>
      </c>
      <c r="AA77" s="6">
        <v>938.96789999999999</v>
      </c>
      <c r="AB77" s="6"/>
      <c r="AC77" s="6">
        <v>5.5285270000000004</v>
      </c>
      <c r="AD77" s="6">
        <v>275.98431599999998</v>
      </c>
      <c r="AE77" s="7">
        <v>10222.009048000002</v>
      </c>
    </row>
    <row r="78" spans="1:31" x14ac:dyDescent="0.25">
      <c r="A78" s="1" t="s">
        <v>13</v>
      </c>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E78"/>
  <sheetViews>
    <sheetView workbookViewId="0">
      <pane xSplit="1" ySplit="6" topLeftCell="B65" activePane="bottomRight" state="frozen"/>
      <selection pane="topRight" activeCell="B1" sqref="B1"/>
      <selection pane="bottomLeft" activeCell="A7" sqref="A7"/>
      <selection pane="bottomRight" activeCell="A77" sqref="A77:XFD77"/>
    </sheetView>
  </sheetViews>
  <sheetFormatPr defaultColWidth="8.85546875" defaultRowHeight="15" x14ac:dyDescent="0.25"/>
  <cols>
    <col min="1" max="6" width="8.85546875" style="20"/>
    <col min="7" max="7" width="13.140625" style="20" bestFit="1" customWidth="1"/>
    <col min="8" max="18" width="8.85546875" style="20"/>
    <col min="19" max="19" width="11.140625" style="20" bestFit="1" customWidth="1"/>
    <col min="20" max="20" width="8.85546875" style="20"/>
    <col min="21" max="21" width="10.42578125" style="20" bestFit="1" customWidth="1"/>
    <col min="22" max="24" width="8.85546875" style="20"/>
    <col min="25" max="25" width="13.42578125" style="20" bestFit="1" customWidth="1"/>
    <col min="26" max="28" width="8.85546875" style="20"/>
    <col min="29" max="29" width="13.42578125" style="20" bestFit="1" customWidth="1"/>
    <col min="30" max="30" width="8.85546875" style="20"/>
    <col min="31" max="31" width="12" style="20" bestFit="1" customWidth="1"/>
    <col min="32" max="16384" width="8.85546875" style="20"/>
  </cols>
  <sheetData>
    <row r="1" spans="1:31" x14ac:dyDescent="0.25">
      <c r="D1" s="1" t="s">
        <v>277</v>
      </c>
    </row>
    <row r="2" spans="1:31" x14ac:dyDescent="0.25">
      <c r="D2" s="2"/>
    </row>
    <row r="3" spans="1:31" x14ac:dyDescent="0.25">
      <c r="D3" s="1" t="s">
        <v>284</v>
      </c>
    </row>
    <row r="4" spans="1:31" x14ac:dyDescent="0.25">
      <c r="D4" s="1" t="s">
        <v>218</v>
      </c>
    </row>
    <row r="6" spans="1:31" x14ac:dyDescent="0.25">
      <c r="B6" s="4" t="s">
        <v>87</v>
      </c>
      <c r="C6" s="4" t="s">
        <v>88</v>
      </c>
      <c r="D6" s="4" t="s">
        <v>89</v>
      </c>
      <c r="E6" s="4" t="s">
        <v>90</v>
      </c>
      <c r="F6" s="4" t="s">
        <v>91</v>
      </c>
      <c r="G6" s="4" t="s">
        <v>92</v>
      </c>
      <c r="H6" s="4" t="s">
        <v>93</v>
      </c>
      <c r="I6" s="4" t="s">
        <v>94</v>
      </c>
      <c r="J6" s="4" t="s">
        <v>95</v>
      </c>
      <c r="K6" s="4" t="s">
        <v>96</v>
      </c>
      <c r="L6" s="4" t="s">
        <v>97</v>
      </c>
      <c r="M6" s="4" t="s">
        <v>98</v>
      </c>
      <c r="N6" s="4" t="s">
        <v>99</v>
      </c>
      <c r="O6" s="4" t="s">
        <v>100</v>
      </c>
      <c r="P6" s="4" t="s">
        <v>101</v>
      </c>
      <c r="Q6" s="4" t="s">
        <v>102</v>
      </c>
      <c r="R6" s="4" t="s">
        <v>103</v>
      </c>
      <c r="S6" s="4" t="s">
        <v>104</v>
      </c>
      <c r="T6" s="4" t="s">
        <v>105</v>
      </c>
      <c r="U6" s="4" t="s">
        <v>106</v>
      </c>
      <c r="V6" s="4" t="s">
        <v>107</v>
      </c>
      <c r="W6" s="4" t="s">
        <v>108</v>
      </c>
      <c r="X6" s="4" t="s">
        <v>109</v>
      </c>
      <c r="Y6" s="4" t="s">
        <v>110</v>
      </c>
      <c r="Z6" s="4" t="s">
        <v>111</v>
      </c>
      <c r="AA6" s="4" t="s">
        <v>112</v>
      </c>
      <c r="AB6" s="4" t="s">
        <v>113</v>
      </c>
      <c r="AC6" s="4" t="s">
        <v>260</v>
      </c>
      <c r="AD6" s="4" t="s">
        <v>114</v>
      </c>
      <c r="AE6" s="21" t="s">
        <v>116</v>
      </c>
    </row>
    <row r="7" spans="1:31" x14ac:dyDescent="0.25">
      <c r="A7" s="25" t="s">
        <v>143</v>
      </c>
      <c r="B7" s="18">
        <v>226.75</v>
      </c>
      <c r="C7" s="18">
        <v>1571.39</v>
      </c>
      <c r="D7" s="18">
        <v>66.56</v>
      </c>
      <c r="E7" s="18">
        <v>18.43</v>
      </c>
      <c r="F7" s="18">
        <v>4.6100000000000003</v>
      </c>
      <c r="G7" s="18">
        <v>1737.5</v>
      </c>
      <c r="H7" s="18">
        <v>638.11</v>
      </c>
      <c r="I7" s="18">
        <v>18.73</v>
      </c>
      <c r="J7" s="18">
        <v>2138.21</v>
      </c>
      <c r="K7" s="18">
        <v>96654.12</v>
      </c>
      <c r="L7" s="18">
        <v>203476.07</v>
      </c>
      <c r="M7" s="18">
        <v>766.39</v>
      </c>
      <c r="N7" s="18">
        <v>1178.6600000000001</v>
      </c>
      <c r="O7" s="18">
        <v>452.82</v>
      </c>
      <c r="P7" s="18">
        <v>20869.05</v>
      </c>
      <c r="Q7" s="18">
        <v>38.76</v>
      </c>
      <c r="R7" s="18">
        <v>49.75</v>
      </c>
      <c r="S7" s="18">
        <v>1710.16</v>
      </c>
      <c r="T7" s="18"/>
      <c r="U7" s="18">
        <v>7092.41</v>
      </c>
      <c r="V7" s="18">
        <v>2770.34</v>
      </c>
      <c r="W7" s="18">
        <v>5551.64</v>
      </c>
      <c r="X7" s="18">
        <v>48.52</v>
      </c>
      <c r="Y7" s="18">
        <v>42.83</v>
      </c>
      <c r="Z7" s="18">
        <v>2.25</v>
      </c>
      <c r="AA7" s="18">
        <v>12590.22</v>
      </c>
      <c r="AB7" s="18">
        <v>9367.48</v>
      </c>
      <c r="AC7" s="18">
        <v>1210.1099999999999</v>
      </c>
      <c r="AD7" s="18">
        <v>87491.41</v>
      </c>
      <c r="AE7" s="7">
        <v>457783.28</v>
      </c>
    </row>
    <row r="8" spans="1:31" x14ac:dyDescent="0.25">
      <c r="A8" s="25" t="s">
        <v>144</v>
      </c>
      <c r="B8" s="18">
        <v>553.72</v>
      </c>
      <c r="C8" s="18">
        <v>6939.75</v>
      </c>
      <c r="D8" s="18">
        <v>521.79999999999995</v>
      </c>
      <c r="E8" s="18">
        <v>177.07</v>
      </c>
      <c r="F8" s="18">
        <v>133.21</v>
      </c>
      <c r="G8" s="18">
        <v>1242.52</v>
      </c>
      <c r="H8" s="18">
        <v>7979.82</v>
      </c>
      <c r="I8" s="18">
        <v>5.0999999999999996</v>
      </c>
      <c r="J8" s="18">
        <v>5140.08</v>
      </c>
      <c r="K8" s="18">
        <v>25134.62</v>
      </c>
      <c r="L8" s="18">
        <v>29608.68</v>
      </c>
      <c r="M8" s="18">
        <v>3683.64</v>
      </c>
      <c r="N8" s="18">
        <v>224.09</v>
      </c>
      <c r="O8" s="18">
        <v>2923.72</v>
      </c>
      <c r="P8" s="18">
        <v>8303.17</v>
      </c>
      <c r="Q8" s="18">
        <v>12.91</v>
      </c>
      <c r="R8" s="18">
        <v>162.74</v>
      </c>
      <c r="S8" s="18">
        <v>6.62</v>
      </c>
      <c r="T8" s="18">
        <v>0</v>
      </c>
      <c r="U8" s="18">
        <v>17077.91</v>
      </c>
      <c r="V8" s="18">
        <v>1581.07</v>
      </c>
      <c r="W8" s="18">
        <v>11715.89</v>
      </c>
      <c r="X8" s="18">
        <v>116.17</v>
      </c>
      <c r="Y8" s="18">
        <v>336.25</v>
      </c>
      <c r="Z8" s="18">
        <v>10.96</v>
      </c>
      <c r="AA8" s="18">
        <v>4976.82</v>
      </c>
      <c r="AB8" s="18">
        <v>6998.69</v>
      </c>
      <c r="AC8" s="18">
        <v>5094.38</v>
      </c>
      <c r="AD8" s="18">
        <v>105876.4</v>
      </c>
      <c r="AE8" s="7">
        <v>246537.77</v>
      </c>
    </row>
    <row r="9" spans="1:31" x14ac:dyDescent="0.25">
      <c r="A9" s="25" t="s">
        <v>145</v>
      </c>
      <c r="B9" s="18">
        <v>2331.4499999999998</v>
      </c>
      <c r="C9" s="18">
        <v>1361.2</v>
      </c>
      <c r="D9" s="18">
        <v>283.23</v>
      </c>
      <c r="E9" s="18">
        <v>0</v>
      </c>
      <c r="F9" s="18">
        <v>17.47</v>
      </c>
      <c r="G9" s="18">
        <v>795.1</v>
      </c>
      <c r="H9" s="18">
        <v>1852.96</v>
      </c>
      <c r="I9" s="18">
        <v>51.49</v>
      </c>
      <c r="J9" s="18">
        <v>2989.28</v>
      </c>
      <c r="K9" s="18">
        <v>41107.699999999997</v>
      </c>
      <c r="L9" s="18">
        <v>63350.89</v>
      </c>
      <c r="M9" s="18">
        <v>1897.98</v>
      </c>
      <c r="N9" s="18">
        <v>3378.14</v>
      </c>
      <c r="O9" s="18">
        <v>1296.8800000000001</v>
      </c>
      <c r="P9" s="18">
        <v>33958.239999999998</v>
      </c>
      <c r="Q9" s="18">
        <v>4.37</v>
      </c>
      <c r="R9" s="18">
        <v>4.34</v>
      </c>
      <c r="S9" s="18">
        <v>3.45</v>
      </c>
      <c r="T9" s="18"/>
      <c r="U9" s="18">
        <v>51151.91</v>
      </c>
      <c r="V9" s="18">
        <v>1350.36</v>
      </c>
      <c r="W9" s="18">
        <v>2812.15</v>
      </c>
      <c r="X9" s="18">
        <v>79.010000000000005</v>
      </c>
      <c r="Y9" s="18">
        <v>1046.26</v>
      </c>
      <c r="Z9" s="18">
        <v>11.39</v>
      </c>
      <c r="AA9" s="18">
        <v>4463.4399999999996</v>
      </c>
      <c r="AB9" s="18">
        <v>5760.69</v>
      </c>
      <c r="AC9" s="18">
        <v>2159.44</v>
      </c>
      <c r="AD9" s="18">
        <v>150872.03</v>
      </c>
      <c r="AE9" s="7">
        <v>374390.85</v>
      </c>
    </row>
    <row r="10" spans="1:31" x14ac:dyDescent="0.25">
      <c r="A10" s="25" t="s">
        <v>146</v>
      </c>
      <c r="B10" s="18">
        <v>1218.1099999999999</v>
      </c>
      <c r="C10" s="18">
        <v>1515</v>
      </c>
      <c r="D10" s="18">
        <v>672.48</v>
      </c>
      <c r="E10" s="18">
        <v>26.95</v>
      </c>
      <c r="F10" s="18">
        <v>5.08</v>
      </c>
      <c r="G10" s="18">
        <v>470.73</v>
      </c>
      <c r="H10" s="18">
        <v>2199.27</v>
      </c>
      <c r="I10" s="18">
        <v>370.45</v>
      </c>
      <c r="J10" s="18">
        <v>2442.7800000000002</v>
      </c>
      <c r="K10" s="18">
        <v>10860.68</v>
      </c>
      <c r="L10" s="18">
        <v>23056.89</v>
      </c>
      <c r="M10" s="18">
        <v>1874.54</v>
      </c>
      <c r="N10" s="18">
        <v>166.35</v>
      </c>
      <c r="O10" s="18">
        <v>214.95</v>
      </c>
      <c r="P10" s="18">
        <v>30599.05</v>
      </c>
      <c r="Q10" s="18">
        <v>388.83</v>
      </c>
      <c r="R10" s="18">
        <v>124.49</v>
      </c>
      <c r="S10" s="18">
        <v>2422.6999999999998</v>
      </c>
      <c r="T10" s="18"/>
      <c r="U10" s="18">
        <v>14389.88</v>
      </c>
      <c r="V10" s="18">
        <v>6167.98</v>
      </c>
      <c r="W10" s="18">
        <v>1301.47</v>
      </c>
      <c r="X10" s="18">
        <v>663.88</v>
      </c>
      <c r="Y10" s="18">
        <v>0</v>
      </c>
      <c r="Z10" s="18">
        <v>103.14</v>
      </c>
      <c r="AA10" s="18">
        <v>15963.62</v>
      </c>
      <c r="AB10" s="18">
        <v>4564.68</v>
      </c>
      <c r="AC10" s="18">
        <v>13862</v>
      </c>
      <c r="AD10" s="18">
        <v>173689.34</v>
      </c>
      <c r="AE10" s="7">
        <v>309335.32</v>
      </c>
    </row>
    <row r="11" spans="1:31" x14ac:dyDescent="0.25">
      <c r="A11" s="25" t="s">
        <v>147</v>
      </c>
      <c r="B11" s="18">
        <v>8274.6</v>
      </c>
      <c r="C11" s="18">
        <v>3819.68</v>
      </c>
      <c r="D11" s="18">
        <v>27.72</v>
      </c>
      <c r="E11" s="18">
        <v>210.37</v>
      </c>
      <c r="F11" s="18">
        <v>115.52</v>
      </c>
      <c r="G11" s="18">
        <v>290.69</v>
      </c>
      <c r="H11" s="18">
        <v>5378.04</v>
      </c>
      <c r="I11" s="18">
        <v>11.45</v>
      </c>
      <c r="J11" s="18">
        <v>874.67</v>
      </c>
      <c r="K11" s="18">
        <v>28229.32</v>
      </c>
      <c r="L11" s="18">
        <v>30596.11</v>
      </c>
      <c r="M11" s="18">
        <v>181.1</v>
      </c>
      <c r="N11" s="18">
        <v>246.88</v>
      </c>
      <c r="O11" s="18">
        <v>487.11</v>
      </c>
      <c r="P11" s="18">
        <v>17132.939999999999</v>
      </c>
      <c r="Q11" s="18">
        <v>63.87</v>
      </c>
      <c r="R11" s="18">
        <v>15.7</v>
      </c>
      <c r="S11" s="18">
        <v>76.69</v>
      </c>
      <c r="T11" s="18"/>
      <c r="U11" s="18">
        <v>4429.8</v>
      </c>
      <c r="V11" s="18">
        <v>1003.2</v>
      </c>
      <c r="W11" s="18">
        <v>836.71</v>
      </c>
      <c r="X11" s="18">
        <v>10.87</v>
      </c>
      <c r="Y11" s="18">
        <v>69.33</v>
      </c>
      <c r="Z11" s="18">
        <v>143.26</v>
      </c>
      <c r="AA11" s="18">
        <v>5518.58</v>
      </c>
      <c r="AB11" s="18">
        <v>5451.59</v>
      </c>
      <c r="AC11" s="18">
        <v>6457.94</v>
      </c>
      <c r="AD11" s="18">
        <v>61812.63</v>
      </c>
      <c r="AE11" s="7">
        <v>181766.37</v>
      </c>
    </row>
    <row r="12" spans="1:31" x14ac:dyDescent="0.25">
      <c r="A12" s="25" t="s">
        <v>148</v>
      </c>
      <c r="B12" s="18">
        <v>669.79</v>
      </c>
      <c r="C12" s="18">
        <v>11547.04</v>
      </c>
      <c r="D12" s="18">
        <v>42.56</v>
      </c>
      <c r="E12" s="18">
        <v>24.09</v>
      </c>
      <c r="F12" s="18">
        <v>108.34</v>
      </c>
      <c r="G12" s="18">
        <v>309.27</v>
      </c>
      <c r="H12" s="18">
        <v>1827.07</v>
      </c>
      <c r="I12" s="18">
        <v>4.45</v>
      </c>
      <c r="J12" s="18">
        <v>2722.08</v>
      </c>
      <c r="K12" s="18">
        <v>9185.91</v>
      </c>
      <c r="L12" s="18">
        <v>8036.24</v>
      </c>
      <c r="M12" s="18">
        <v>694.51</v>
      </c>
      <c r="N12" s="18">
        <v>169.86</v>
      </c>
      <c r="O12" s="18">
        <v>6453.45</v>
      </c>
      <c r="P12" s="18">
        <v>11746.65</v>
      </c>
      <c r="Q12" s="18">
        <v>14.73</v>
      </c>
      <c r="R12" s="18">
        <v>96.86</v>
      </c>
      <c r="S12" s="18">
        <v>1301.9000000000001</v>
      </c>
      <c r="T12" s="18"/>
      <c r="U12" s="18">
        <v>7224.45</v>
      </c>
      <c r="V12" s="18">
        <v>675.92</v>
      </c>
      <c r="W12" s="18">
        <v>2129.63</v>
      </c>
      <c r="X12" s="18">
        <v>20.79</v>
      </c>
      <c r="Y12" s="18">
        <v>440.34</v>
      </c>
      <c r="Z12" s="18">
        <v>163.59</v>
      </c>
      <c r="AA12" s="18">
        <v>8086.4</v>
      </c>
      <c r="AB12" s="18">
        <v>9125.4500000000007</v>
      </c>
      <c r="AC12" s="18">
        <v>4587.08</v>
      </c>
      <c r="AD12" s="18">
        <v>26590.23</v>
      </c>
      <c r="AE12" s="7">
        <v>113998.7</v>
      </c>
    </row>
    <row r="13" spans="1:31" x14ac:dyDescent="0.25">
      <c r="A13" s="25" t="s">
        <v>149</v>
      </c>
      <c r="B13" s="18">
        <v>677.24</v>
      </c>
      <c r="C13" s="18">
        <v>5084.2299999999996</v>
      </c>
      <c r="D13" s="18">
        <v>103.06</v>
      </c>
      <c r="E13" s="18">
        <v>68.650000000000006</v>
      </c>
      <c r="F13" s="18">
        <v>6.91</v>
      </c>
      <c r="G13" s="18">
        <v>11.23</v>
      </c>
      <c r="H13" s="18">
        <v>274.19</v>
      </c>
      <c r="I13" s="18">
        <v>76.760000000000005</v>
      </c>
      <c r="J13" s="18">
        <v>654.87</v>
      </c>
      <c r="K13" s="18">
        <v>17168.599999999999</v>
      </c>
      <c r="L13" s="18">
        <v>41176.639999999999</v>
      </c>
      <c r="M13" s="18">
        <v>1560.77</v>
      </c>
      <c r="N13" s="18">
        <v>393.85</v>
      </c>
      <c r="O13" s="18">
        <v>829.82</v>
      </c>
      <c r="P13" s="18">
        <v>22324.67</v>
      </c>
      <c r="Q13" s="18">
        <v>24.45</v>
      </c>
      <c r="R13" s="18">
        <v>40.229999999999997</v>
      </c>
      <c r="S13" s="18">
        <v>7114.2</v>
      </c>
      <c r="T13" s="18"/>
      <c r="U13" s="18">
        <v>3102.83</v>
      </c>
      <c r="V13" s="18">
        <v>1584.49</v>
      </c>
      <c r="W13" s="18">
        <v>818.83</v>
      </c>
      <c r="X13" s="18">
        <v>67</v>
      </c>
      <c r="Y13" s="18">
        <v>373.66</v>
      </c>
      <c r="Z13" s="18">
        <v>51.02</v>
      </c>
      <c r="AA13" s="18">
        <v>4002.86</v>
      </c>
      <c r="AB13" s="18">
        <v>6140.79</v>
      </c>
      <c r="AC13" s="18">
        <v>2876.88</v>
      </c>
      <c r="AD13" s="18">
        <v>50573.78</v>
      </c>
      <c r="AE13" s="7">
        <v>167182.49</v>
      </c>
    </row>
    <row r="14" spans="1:31" x14ac:dyDescent="0.25">
      <c r="A14" s="25" t="s">
        <v>150</v>
      </c>
      <c r="B14" s="18">
        <v>2772.04</v>
      </c>
      <c r="C14" s="18">
        <v>999.07</v>
      </c>
      <c r="D14" s="18">
        <v>63.67</v>
      </c>
      <c r="E14" s="18">
        <v>543.28</v>
      </c>
      <c r="F14" s="18">
        <v>16.760000000000002</v>
      </c>
      <c r="G14" s="18">
        <v>1753.38</v>
      </c>
      <c r="H14" s="18">
        <v>605.86</v>
      </c>
      <c r="I14" s="18">
        <v>6.86</v>
      </c>
      <c r="J14" s="18">
        <v>865.35</v>
      </c>
      <c r="K14" s="18">
        <v>24488.82</v>
      </c>
      <c r="L14" s="18">
        <v>14150.42</v>
      </c>
      <c r="M14" s="18">
        <v>934.29</v>
      </c>
      <c r="N14" s="18">
        <v>987.23</v>
      </c>
      <c r="O14" s="18">
        <v>3377.36</v>
      </c>
      <c r="P14" s="18">
        <v>7377.28</v>
      </c>
      <c r="Q14" s="18">
        <v>26.25</v>
      </c>
      <c r="R14" s="18">
        <v>41.84</v>
      </c>
      <c r="S14" s="18">
        <v>0</v>
      </c>
      <c r="T14" s="18"/>
      <c r="U14" s="18">
        <v>9966.5400000000009</v>
      </c>
      <c r="V14" s="18">
        <v>2008.75</v>
      </c>
      <c r="W14" s="18">
        <v>1340.27</v>
      </c>
      <c r="X14" s="18">
        <v>86.93</v>
      </c>
      <c r="Y14" s="18">
        <v>589.15</v>
      </c>
      <c r="Z14" s="18">
        <v>66</v>
      </c>
      <c r="AA14" s="18">
        <v>3951.54</v>
      </c>
      <c r="AB14" s="18">
        <v>1565.68</v>
      </c>
      <c r="AC14" s="18">
        <v>2483.23</v>
      </c>
      <c r="AD14" s="18">
        <v>33007.360000000001</v>
      </c>
      <c r="AE14" s="7">
        <v>114075.21</v>
      </c>
    </row>
    <row r="15" spans="1:31" x14ac:dyDescent="0.25">
      <c r="A15" s="25" t="s">
        <v>151</v>
      </c>
      <c r="B15" s="18">
        <v>267.77</v>
      </c>
      <c r="C15" s="18">
        <v>629.52</v>
      </c>
      <c r="D15" s="18">
        <v>160.02000000000001</v>
      </c>
      <c r="E15" s="18">
        <v>508.43</v>
      </c>
      <c r="F15" s="18"/>
      <c r="G15" s="18">
        <v>601.33000000000004</v>
      </c>
      <c r="H15" s="18">
        <v>665.02</v>
      </c>
      <c r="I15" s="18">
        <v>8.51</v>
      </c>
      <c r="J15" s="18">
        <v>1851.55</v>
      </c>
      <c r="K15" s="18">
        <v>7470.28</v>
      </c>
      <c r="L15" s="18">
        <v>41699.78</v>
      </c>
      <c r="M15" s="18">
        <v>989.13</v>
      </c>
      <c r="N15" s="18">
        <v>66.98</v>
      </c>
      <c r="O15" s="18">
        <v>550.72</v>
      </c>
      <c r="P15" s="18">
        <v>8136.34</v>
      </c>
      <c r="Q15" s="18">
        <v>20.3</v>
      </c>
      <c r="R15" s="18">
        <v>9.26</v>
      </c>
      <c r="S15" s="18">
        <v>5912.3</v>
      </c>
      <c r="T15" s="18"/>
      <c r="U15" s="18">
        <v>4877.8100000000004</v>
      </c>
      <c r="V15" s="18">
        <v>516.12</v>
      </c>
      <c r="W15" s="18">
        <v>1004.93</v>
      </c>
      <c r="X15" s="18">
        <v>7.2</v>
      </c>
      <c r="Y15" s="18">
        <v>70.62</v>
      </c>
      <c r="Z15" s="18">
        <v>189.7</v>
      </c>
      <c r="AA15" s="18">
        <v>8991.15</v>
      </c>
      <c r="AB15" s="18">
        <v>9497.2999999999993</v>
      </c>
      <c r="AC15" s="18">
        <v>4876.68</v>
      </c>
      <c r="AD15" s="18">
        <v>16230.73</v>
      </c>
      <c r="AE15" s="7">
        <v>115809.48</v>
      </c>
    </row>
    <row r="16" spans="1:31" x14ac:dyDescent="0.25">
      <c r="A16" s="25" t="s">
        <v>152</v>
      </c>
      <c r="B16" s="18">
        <v>947.45</v>
      </c>
      <c r="C16" s="18">
        <v>1729.06</v>
      </c>
      <c r="D16" s="18">
        <v>58.79</v>
      </c>
      <c r="E16" s="18">
        <v>378.09</v>
      </c>
      <c r="F16" s="18">
        <v>29.21</v>
      </c>
      <c r="G16" s="18">
        <v>4949.17</v>
      </c>
      <c r="H16" s="18">
        <v>1812.55</v>
      </c>
      <c r="I16" s="18">
        <v>5.22</v>
      </c>
      <c r="J16" s="18">
        <v>2616.9899999999998</v>
      </c>
      <c r="K16" s="18">
        <v>19132.53</v>
      </c>
      <c r="L16" s="18">
        <v>17133.52</v>
      </c>
      <c r="M16" s="18">
        <v>209.03</v>
      </c>
      <c r="N16" s="18">
        <v>277.5</v>
      </c>
      <c r="O16" s="18">
        <v>626.74</v>
      </c>
      <c r="P16" s="18">
        <v>27475.49</v>
      </c>
      <c r="Q16" s="18">
        <v>37.200000000000003</v>
      </c>
      <c r="R16" s="18">
        <v>37.06</v>
      </c>
      <c r="S16" s="18">
        <v>1851.3</v>
      </c>
      <c r="T16" s="18">
        <v>96</v>
      </c>
      <c r="U16" s="18">
        <v>5684.73</v>
      </c>
      <c r="V16" s="18">
        <v>585.54999999999995</v>
      </c>
      <c r="W16" s="18">
        <v>1241.0999999999999</v>
      </c>
      <c r="X16" s="18">
        <v>60.53</v>
      </c>
      <c r="Y16" s="18">
        <v>581.66</v>
      </c>
      <c r="Z16" s="18">
        <v>570.29999999999995</v>
      </c>
      <c r="AA16" s="18">
        <v>5083.76</v>
      </c>
      <c r="AB16" s="18">
        <v>1640.23</v>
      </c>
      <c r="AC16" s="18">
        <v>2912.31</v>
      </c>
      <c r="AD16" s="18">
        <v>53555.28</v>
      </c>
      <c r="AE16" s="7">
        <v>151318.37</v>
      </c>
    </row>
    <row r="17" spans="1:31" x14ac:dyDescent="0.25">
      <c r="A17" s="25" t="s">
        <v>153</v>
      </c>
      <c r="B17" s="18">
        <v>461.19</v>
      </c>
      <c r="C17" s="18">
        <v>2283.46</v>
      </c>
      <c r="D17" s="18">
        <v>68.75</v>
      </c>
      <c r="E17" s="18">
        <v>4.3600000000000003</v>
      </c>
      <c r="F17" s="18">
        <v>22.93</v>
      </c>
      <c r="G17" s="18">
        <v>1043.17</v>
      </c>
      <c r="H17" s="18">
        <v>517.96</v>
      </c>
      <c r="I17" s="18">
        <v>2.58</v>
      </c>
      <c r="J17" s="18">
        <v>2115.96</v>
      </c>
      <c r="K17" s="18">
        <v>6935.31</v>
      </c>
      <c r="L17" s="18">
        <v>12324.69</v>
      </c>
      <c r="M17" s="18">
        <v>93.41</v>
      </c>
      <c r="N17" s="18">
        <v>54.56</v>
      </c>
      <c r="O17" s="18">
        <v>5920.04</v>
      </c>
      <c r="P17" s="18">
        <v>10558.35</v>
      </c>
      <c r="Q17" s="18">
        <v>7.02</v>
      </c>
      <c r="R17" s="18">
        <v>1.1499999999999999</v>
      </c>
      <c r="S17" s="18">
        <v>0</v>
      </c>
      <c r="T17" s="18">
        <v>0</v>
      </c>
      <c r="U17" s="18">
        <v>5861.61</v>
      </c>
      <c r="V17" s="18">
        <v>1224.94</v>
      </c>
      <c r="W17" s="18">
        <v>103.41</v>
      </c>
      <c r="X17" s="18">
        <v>46.81</v>
      </c>
      <c r="Y17" s="18">
        <v>175.73</v>
      </c>
      <c r="Z17" s="18">
        <v>80.13</v>
      </c>
      <c r="AA17" s="18">
        <v>6204.38</v>
      </c>
      <c r="AB17" s="18">
        <v>4091.04</v>
      </c>
      <c r="AC17" s="18">
        <v>244.37</v>
      </c>
      <c r="AD17" s="18">
        <v>25183.17</v>
      </c>
      <c r="AE17" s="7">
        <v>85630.46</v>
      </c>
    </row>
    <row r="18" spans="1:31" x14ac:dyDescent="0.25">
      <c r="A18" s="25" t="s">
        <v>154</v>
      </c>
      <c r="B18" s="18">
        <v>578.32000000000005</v>
      </c>
      <c r="C18" s="18">
        <v>2475.56</v>
      </c>
      <c r="D18" s="18">
        <v>43.37</v>
      </c>
      <c r="E18" s="18">
        <v>18.97</v>
      </c>
      <c r="F18" s="18">
        <v>0</v>
      </c>
      <c r="G18" s="18">
        <v>70.8</v>
      </c>
      <c r="H18" s="18">
        <v>1339.61</v>
      </c>
      <c r="I18" s="18">
        <v>1.23</v>
      </c>
      <c r="J18" s="18">
        <v>11170.01</v>
      </c>
      <c r="K18" s="18">
        <v>27409.93</v>
      </c>
      <c r="L18" s="18">
        <v>12613.05</v>
      </c>
      <c r="M18" s="18">
        <v>401.59</v>
      </c>
      <c r="N18" s="18">
        <v>74.819999999999993</v>
      </c>
      <c r="O18" s="18">
        <v>326.58999999999997</v>
      </c>
      <c r="P18" s="18">
        <v>10849.5</v>
      </c>
      <c r="Q18" s="18">
        <v>121.79</v>
      </c>
      <c r="R18" s="18">
        <v>70.95</v>
      </c>
      <c r="S18" s="18">
        <v>100</v>
      </c>
      <c r="T18" s="18"/>
      <c r="U18" s="18">
        <v>5556.14</v>
      </c>
      <c r="V18" s="18">
        <v>1040.83</v>
      </c>
      <c r="W18" s="18">
        <v>2259.94</v>
      </c>
      <c r="X18" s="18">
        <v>168.76</v>
      </c>
      <c r="Y18" s="18">
        <v>281.60000000000002</v>
      </c>
      <c r="Z18" s="18">
        <v>1031.1400000000001</v>
      </c>
      <c r="AA18" s="18">
        <v>5207.91</v>
      </c>
      <c r="AB18" s="18">
        <v>419.54</v>
      </c>
      <c r="AC18" s="18">
        <v>6353.92</v>
      </c>
      <c r="AD18" s="18">
        <v>56496.26</v>
      </c>
      <c r="AE18" s="7">
        <v>146482.14000000001</v>
      </c>
    </row>
    <row r="19" spans="1:31" x14ac:dyDescent="0.25">
      <c r="A19" s="25" t="s">
        <v>155</v>
      </c>
      <c r="B19" s="18">
        <v>83.55</v>
      </c>
      <c r="C19" s="18">
        <v>1594.61</v>
      </c>
      <c r="D19" s="18">
        <v>212.7</v>
      </c>
      <c r="E19" s="18">
        <v>43.68</v>
      </c>
      <c r="F19" s="18">
        <v>0</v>
      </c>
      <c r="G19" s="18">
        <v>1118.51</v>
      </c>
      <c r="H19" s="18">
        <v>771.45</v>
      </c>
      <c r="I19" s="18">
        <v>0</v>
      </c>
      <c r="J19" s="18">
        <v>768.95</v>
      </c>
      <c r="K19" s="18">
        <v>13581.2</v>
      </c>
      <c r="L19" s="18">
        <v>23875.08</v>
      </c>
      <c r="M19" s="18">
        <v>25.67</v>
      </c>
      <c r="N19" s="18">
        <v>249.58</v>
      </c>
      <c r="O19" s="18">
        <v>209.84</v>
      </c>
      <c r="P19" s="18">
        <v>20813.57</v>
      </c>
      <c r="Q19" s="18">
        <v>12.69</v>
      </c>
      <c r="R19" s="18">
        <v>9.01</v>
      </c>
      <c r="S19" s="18"/>
      <c r="T19" s="18"/>
      <c r="U19" s="18">
        <v>5700.18</v>
      </c>
      <c r="V19" s="18">
        <v>835.43</v>
      </c>
      <c r="W19" s="18">
        <v>1949.42</v>
      </c>
      <c r="X19" s="18">
        <v>289.64</v>
      </c>
      <c r="Y19" s="18">
        <v>3864.36</v>
      </c>
      <c r="Z19" s="18">
        <v>55.52</v>
      </c>
      <c r="AA19" s="18">
        <v>11080.28</v>
      </c>
      <c r="AB19" s="18">
        <v>1062.0899999999999</v>
      </c>
      <c r="AC19" s="18">
        <v>2340.29</v>
      </c>
      <c r="AD19" s="18">
        <v>16753.13</v>
      </c>
      <c r="AE19" s="7">
        <v>107300.44</v>
      </c>
    </row>
    <row r="20" spans="1:31" x14ac:dyDescent="0.25">
      <c r="A20" s="25" t="s">
        <v>156</v>
      </c>
      <c r="B20" s="18">
        <v>278.19</v>
      </c>
      <c r="C20" s="18">
        <v>1058.1400000000001</v>
      </c>
      <c r="D20" s="18">
        <v>128.97</v>
      </c>
      <c r="E20" s="18">
        <v>150.83000000000001</v>
      </c>
      <c r="F20" s="18"/>
      <c r="G20" s="18">
        <v>1575.43</v>
      </c>
      <c r="H20" s="18">
        <v>4334.29</v>
      </c>
      <c r="I20" s="18">
        <v>4.55</v>
      </c>
      <c r="J20" s="18">
        <v>320.92</v>
      </c>
      <c r="K20" s="18">
        <v>20077.72</v>
      </c>
      <c r="L20" s="18">
        <v>8274.94</v>
      </c>
      <c r="M20" s="18">
        <v>844.82</v>
      </c>
      <c r="N20" s="18">
        <v>510.43</v>
      </c>
      <c r="O20" s="18">
        <v>1038.0899999999999</v>
      </c>
      <c r="P20" s="18">
        <v>5217.82</v>
      </c>
      <c r="Q20" s="18">
        <v>37.799999999999997</v>
      </c>
      <c r="R20" s="18">
        <v>32.159999999999997</v>
      </c>
      <c r="S20" s="18">
        <v>538</v>
      </c>
      <c r="T20" s="18">
        <v>0.91</v>
      </c>
      <c r="U20" s="18">
        <v>2527.85</v>
      </c>
      <c r="V20" s="18">
        <v>534.34</v>
      </c>
      <c r="W20" s="18">
        <v>1708.3</v>
      </c>
      <c r="X20" s="18">
        <v>101.21</v>
      </c>
      <c r="Y20" s="18">
        <v>10.06</v>
      </c>
      <c r="Z20" s="18">
        <v>25.42</v>
      </c>
      <c r="AA20" s="18">
        <v>5248.68</v>
      </c>
      <c r="AB20" s="18">
        <v>1850.93</v>
      </c>
      <c r="AC20" s="18">
        <v>2968.3</v>
      </c>
      <c r="AD20" s="18">
        <v>24361.9</v>
      </c>
      <c r="AE20" s="7">
        <v>83760.990000000005</v>
      </c>
    </row>
    <row r="21" spans="1:31" x14ac:dyDescent="0.25">
      <c r="A21" s="25" t="s">
        <v>157</v>
      </c>
      <c r="B21" s="18">
        <v>399.49</v>
      </c>
      <c r="C21" s="18">
        <v>425.78</v>
      </c>
      <c r="D21" s="18">
        <v>6.91</v>
      </c>
      <c r="E21" s="18">
        <v>138.03</v>
      </c>
      <c r="F21" s="18">
        <v>1.67</v>
      </c>
      <c r="G21" s="18">
        <v>494.65</v>
      </c>
      <c r="H21" s="18">
        <v>1008.88</v>
      </c>
      <c r="I21" s="18">
        <v>85.03</v>
      </c>
      <c r="J21" s="18">
        <v>115.65</v>
      </c>
      <c r="K21" s="18">
        <v>6208.16</v>
      </c>
      <c r="L21" s="18">
        <v>11521.24</v>
      </c>
      <c r="M21" s="18">
        <v>498.38</v>
      </c>
      <c r="N21" s="18">
        <v>17.899999999999999</v>
      </c>
      <c r="O21" s="18">
        <v>283.61</v>
      </c>
      <c r="P21" s="18">
        <v>61932.77</v>
      </c>
      <c r="Q21" s="18">
        <v>36.31</v>
      </c>
      <c r="R21" s="18">
        <v>142.22999999999999</v>
      </c>
      <c r="S21" s="18">
        <v>152.74</v>
      </c>
      <c r="T21" s="18">
        <v>30</v>
      </c>
      <c r="U21" s="18">
        <v>6355.6</v>
      </c>
      <c r="V21" s="18">
        <v>237.38</v>
      </c>
      <c r="W21" s="18">
        <v>467.8</v>
      </c>
      <c r="X21" s="18">
        <v>78.25</v>
      </c>
      <c r="Y21" s="18">
        <v>23.58</v>
      </c>
      <c r="Z21" s="18">
        <v>30.94</v>
      </c>
      <c r="AA21" s="18">
        <v>9890.43</v>
      </c>
      <c r="AB21" s="18">
        <v>2109.12</v>
      </c>
      <c r="AC21" s="18">
        <v>930.97</v>
      </c>
      <c r="AD21" s="18">
        <v>20771.169999999998</v>
      </c>
      <c r="AE21" s="7">
        <v>124394.68</v>
      </c>
    </row>
    <row r="22" spans="1:31" x14ac:dyDescent="0.25">
      <c r="A22" s="25" t="s">
        <v>158</v>
      </c>
      <c r="B22" s="18">
        <v>1697.47</v>
      </c>
      <c r="C22" s="18">
        <v>894</v>
      </c>
      <c r="D22" s="18">
        <v>427.53</v>
      </c>
      <c r="E22" s="18">
        <v>502.7</v>
      </c>
      <c r="F22" s="18">
        <v>43.83</v>
      </c>
      <c r="G22" s="18">
        <v>1394.81</v>
      </c>
      <c r="H22" s="18">
        <v>1118.21</v>
      </c>
      <c r="I22" s="18">
        <v>1.32</v>
      </c>
      <c r="J22" s="18">
        <v>1624.57</v>
      </c>
      <c r="K22" s="18">
        <v>14346.89</v>
      </c>
      <c r="L22" s="18">
        <v>17807.509999999998</v>
      </c>
      <c r="M22" s="18">
        <v>886.53</v>
      </c>
      <c r="N22" s="18">
        <v>838.21</v>
      </c>
      <c r="O22" s="18">
        <v>1459.74</v>
      </c>
      <c r="P22" s="18">
        <v>10151.07</v>
      </c>
      <c r="Q22" s="18">
        <v>19.149999999999999</v>
      </c>
      <c r="R22" s="18">
        <v>80.25</v>
      </c>
      <c r="S22" s="18">
        <v>135</v>
      </c>
      <c r="T22" s="18"/>
      <c r="U22" s="18">
        <v>3541.21</v>
      </c>
      <c r="V22" s="18">
        <v>557.17999999999995</v>
      </c>
      <c r="W22" s="18">
        <v>1285.81</v>
      </c>
      <c r="X22" s="18">
        <v>39.43</v>
      </c>
      <c r="Y22" s="18">
        <v>37.479999999999997</v>
      </c>
      <c r="Z22" s="18">
        <v>94.88</v>
      </c>
      <c r="AA22" s="18">
        <v>7823.17</v>
      </c>
      <c r="AB22" s="18">
        <v>4790.51</v>
      </c>
      <c r="AC22" s="18">
        <v>3845.9</v>
      </c>
      <c r="AD22" s="18">
        <v>31442.18</v>
      </c>
      <c r="AE22" s="7">
        <v>106886.53</v>
      </c>
    </row>
    <row r="23" spans="1:31" x14ac:dyDescent="0.25">
      <c r="A23" s="25" t="s">
        <v>159</v>
      </c>
      <c r="B23" s="18">
        <v>1450.83</v>
      </c>
      <c r="C23" s="18">
        <v>1824.62</v>
      </c>
      <c r="D23" s="18">
        <v>11.77</v>
      </c>
      <c r="E23" s="18">
        <v>49.27</v>
      </c>
      <c r="F23" s="18">
        <v>4.4800000000000004</v>
      </c>
      <c r="G23" s="18">
        <v>231.22</v>
      </c>
      <c r="H23" s="18">
        <v>5265.46</v>
      </c>
      <c r="I23" s="18">
        <v>4.1900000000000004</v>
      </c>
      <c r="J23" s="18">
        <v>1672.89</v>
      </c>
      <c r="K23" s="18">
        <v>6062.35</v>
      </c>
      <c r="L23" s="18">
        <v>15008.67</v>
      </c>
      <c r="M23" s="18">
        <v>1134.1400000000001</v>
      </c>
      <c r="N23" s="18">
        <v>305.20999999999998</v>
      </c>
      <c r="O23" s="18">
        <v>1817.24</v>
      </c>
      <c r="P23" s="18">
        <v>3412.33</v>
      </c>
      <c r="Q23" s="18">
        <v>0</v>
      </c>
      <c r="R23" s="18">
        <v>206.23</v>
      </c>
      <c r="S23" s="18">
        <v>116</v>
      </c>
      <c r="T23" s="18"/>
      <c r="U23" s="18">
        <v>1258.58</v>
      </c>
      <c r="V23" s="18">
        <v>1955.88</v>
      </c>
      <c r="W23" s="18">
        <v>557.22</v>
      </c>
      <c r="X23" s="18">
        <v>20.73</v>
      </c>
      <c r="Y23" s="18">
        <v>187.98</v>
      </c>
      <c r="Z23" s="18">
        <v>35.630000000000003</v>
      </c>
      <c r="AA23" s="18">
        <v>4956.53</v>
      </c>
      <c r="AB23" s="18">
        <v>4119.87</v>
      </c>
      <c r="AC23" s="18">
        <v>485.89</v>
      </c>
      <c r="AD23" s="18">
        <v>54923.34</v>
      </c>
      <c r="AE23" s="7">
        <v>107078.57</v>
      </c>
    </row>
    <row r="24" spans="1:31" x14ac:dyDescent="0.25">
      <c r="A24" s="25" t="s">
        <v>160</v>
      </c>
      <c r="B24" s="18">
        <v>709.19</v>
      </c>
      <c r="C24" s="18">
        <v>1529.06</v>
      </c>
      <c r="D24" s="18">
        <v>238.01</v>
      </c>
      <c r="E24" s="18">
        <v>27.31</v>
      </c>
      <c r="F24" s="18">
        <v>0.65</v>
      </c>
      <c r="G24" s="18">
        <v>1553.11</v>
      </c>
      <c r="H24" s="18">
        <v>1971.34</v>
      </c>
      <c r="I24" s="18">
        <v>0.24</v>
      </c>
      <c r="J24" s="18">
        <v>1353.02</v>
      </c>
      <c r="K24" s="18">
        <v>12578.48</v>
      </c>
      <c r="L24" s="18">
        <v>17225.009999999998</v>
      </c>
      <c r="M24" s="18">
        <v>71.459999999999994</v>
      </c>
      <c r="N24" s="18">
        <v>50.96</v>
      </c>
      <c r="O24" s="18">
        <v>599.30999999999995</v>
      </c>
      <c r="P24" s="18">
        <v>5189.16</v>
      </c>
      <c r="Q24" s="18">
        <v>0</v>
      </c>
      <c r="R24" s="18">
        <v>3.76</v>
      </c>
      <c r="S24" s="18">
        <v>58.7</v>
      </c>
      <c r="T24" s="18">
        <v>0.9</v>
      </c>
      <c r="U24" s="18">
        <v>11587.77</v>
      </c>
      <c r="V24" s="18">
        <v>982.18</v>
      </c>
      <c r="W24" s="18">
        <v>1330.32</v>
      </c>
      <c r="X24" s="18">
        <v>232.62</v>
      </c>
      <c r="Y24" s="18">
        <v>201.85</v>
      </c>
      <c r="Z24" s="18">
        <v>90.18</v>
      </c>
      <c r="AA24" s="18">
        <v>3810.71</v>
      </c>
      <c r="AB24" s="18">
        <v>5397.35</v>
      </c>
      <c r="AC24" s="18">
        <v>953.65</v>
      </c>
      <c r="AD24" s="18">
        <v>25400.74</v>
      </c>
      <c r="AE24" s="7">
        <v>93147.02</v>
      </c>
    </row>
    <row r="25" spans="1:31" x14ac:dyDescent="0.25">
      <c r="A25" s="25" t="s">
        <v>161</v>
      </c>
      <c r="B25" s="18">
        <v>135.94999999999999</v>
      </c>
      <c r="C25" s="18">
        <v>1177.5899999999999</v>
      </c>
      <c r="D25" s="18">
        <v>1282.75</v>
      </c>
      <c r="E25" s="18">
        <v>110.58</v>
      </c>
      <c r="F25" s="18">
        <v>12.74</v>
      </c>
      <c r="G25" s="18">
        <v>388.24</v>
      </c>
      <c r="H25" s="18">
        <v>1409.9</v>
      </c>
      <c r="I25" s="18">
        <v>0.72</v>
      </c>
      <c r="J25" s="18">
        <v>812.53</v>
      </c>
      <c r="K25" s="18">
        <v>78436.800000000003</v>
      </c>
      <c r="L25" s="18">
        <v>8160.12</v>
      </c>
      <c r="M25" s="18">
        <v>438.48</v>
      </c>
      <c r="N25" s="18">
        <v>637.23</v>
      </c>
      <c r="O25" s="18">
        <v>700.88</v>
      </c>
      <c r="P25" s="18">
        <v>5617.81</v>
      </c>
      <c r="Q25" s="18">
        <v>0</v>
      </c>
      <c r="R25" s="18">
        <v>55.23</v>
      </c>
      <c r="S25" s="18">
        <v>125</v>
      </c>
      <c r="T25" s="18"/>
      <c r="U25" s="18">
        <v>2693.28</v>
      </c>
      <c r="V25" s="18">
        <v>274.45999999999998</v>
      </c>
      <c r="W25" s="18">
        <v>2087.7600000000002</v>
      </c>
      <c r="X25" s="18">
        <v>114.02</v>
      </c>
      <c r="Y25" s="18">
        <v>16.77</v>
      </c>
      <c r="Z25" s="18">
        <v>3.25</v>
      </c>
      <c r="AA25" s="18">
        <v>5623.21</v>
      </c>
      <c r="AB25" s="18">
        <v>4924.42</v>
      </c>
      <c r="AC25" s="18">
        <v>1823.47</v>
      </c>
      <c r="AD25" s="18">
        <v>33131.4</v>
      </c>
      <c r="AE25" s="7">
        <v>150194.59</v>
      </c>
    </row>
    <row r="26" spans="1:31" x14ac:dyDescent="0.25">
      <c r="A26" s="25" t="s">
        <v>162</v>
      </c>
      <c r="B26" s="18">
        <v>3023.19</v>
      </c>
      <c r="C26" s="18">
        <v>3352.24</v>
      </c>
      <c r="D26" s="18">
        <v>422.71</v>
      </c>
      <c r="E26" s="18">
        <v>31.39</v>
      </c>
      <c r="F26" s="18"/>
      <c r="G26" s="18">
        <v>552.72</v>
      </c>
      <c r="H26" s="18">
        <v>2735.9</v>
      </c>
      <c r="I26" s="18">
        <v>9.18</v>
      </c>
      <c r="J26" s="18">
        <v>602.28</v>
      </c>
      <c r="K26" s="18">
        <v>10158.44</v>
      </c>
      <c r="L26" s="18">
        <v>14757.02</v>
      </c>
      <c r="M26" s="18">
        <v>109.59</v>
      </c>
      <c r="N26" s="18">
        <v>258.83999999999997</v>
      </c>
      <c r="O26" s="18">
        <v>233.73</v>
      </c>
      <c r="P26" s="18">
        <v>13401.47</v>
      </c>
      <c r="Q26" s="18">
        <v>19.97</v>
      </c>
      <c r="R26" s="18">
        <v>3.77</v>
      </c>
      <c r="S26" s="18">
        <v>672.55</v>
      </c>
      <c r="T26" s="18">
        <v>269.49</v>
      </c>
      <c r="U26" s="18">
        <v>15913.83</v>
      </c>
      <c r="V26" s="18">
        <v>357.81</v>
      </c>
      <c r="W26" s="18">
        <v>2726.89</v>
      </c>
      <c r="X26" s="18">
        <v>1624.89</v>
      </c>
      <c r="Y26" s="18">
        <v>67.91</v>
      </c>
      <c r="Z26" s="18">
        <v>95.4</v>
      </c>
      <c r="AA26" s="18">
        <v>4407.4799999999996</v>
      </c>
      <c r="AB26" s="18">
        <v>8043.71</v>
      </c>
      <c r="AC26" s="18">
        <v>976.57</v>
      </c>
      <c r="AD26" s="18">
        <v>41579.919999999998</v>
      </c>
      <c r="AE26" s="7">
        <v>126408.9</v>
      </c>
    </row>
    <row r="27" spans="1:31" x14ac:dyDescent="0.25">
      <c r="A27" s="25" t="s">
        <v>163</v>
      </c>
      <c r="B27" s="18">
        <v>293.66000000000003</v>
      </c>
      <c r="C27" s="18">
        <v>6848.43</v>
      </c>
      <c r="D27" s="18">
        <v>369.95</v>
      </c>
      <c r="E27" s="18">
        <v>296.58</v>
      </c>
      <c r="F27" s="18">
        <v>16.32</v>
      </c>
      <c r="G27" s="18">
        <v>90.94</v>
      </c>
      <c r="H27" s="18">
        <v>3259.36</v>
      </c>
      <c r="I27" s="18">
        <v>46.21</v>
      </c>
      <c r="J27" s="18">
        <v>1574.97</v>
      </c>
      <c r="K27" s="18">
        <v>16746.02</v>
      </c>
      <c r="L27" s="18">
        <v>15648.92</v>
      </c>
      <c r="M27" s="18">
        <v>732.08</v>
      </c>
      <c r="N27" s="18">
        <v>294.55</v>
      </c>
      <c r="O27" s="18">
        <v>867.7</v>
      </c>
      <c r="P27" s="18">
        <v>7212.04</v>
      </c>
      <c r="Q27" s="18">
        <v>0</v>
      </c>
      <c r="R27" s="18">
        <v>4.0199999999999996</v>
      </c>
      <c r="S27" s="18">
        <v>2217.64</v>
      </c>
      <c r="T27" s="18">
        <v>1.0900000000000001</v>
      </c>
      <c r="U27" s="18">
        <v>3735.67</v>
      </c>
      <c r="V27" s="18">
        <v>952.42</v>
      </c>
      <c r="W27" s="18">
        <v>894.55</v>
      </c>
      <c r="X27" s="18">
        <v>260.31</v>
      </c>
      <c r="Y27" s="18">
        <v>130.51</v>
      </c>
      <c r="Z27" s="18">
        <v>215.28</v>
      </c>
      <c r="AA27" s="18">
        <v>3630.37</v>
      </c>
      <c r="AB27" s="18">
        <v>4122.51</v>
      </c>
      <c r="AC27" s="18">
        <v>3274.9</v>
      </c>
      <c r="AD27" s="18">
        <v>32467.67</v>
      </c>
      <c r="AE27" s="7">
        <v>106204.68</v>
      </c>
    </row>
    <row r="28" spans="1:31" x14ac:dyDescent="0.25">
      <c r="A28" s="25" t="s">
        <v>164</v>
      </c>
      <c r="B28" s="18">
        <v>429.28</v>
      </c>
      <c r="C28" s="18">
        <v>630.51</v>
      </c>
      <c r="D28" s="18">
        <v>223.29</v>
      </c>
      <c r="E28" s="18">
        <v>54.99</v>
      </c>
      <c r="F28" s="18">
        <v>0.5</v>
      </c>
      <c r="G28" s="18">
        <v>3917.55</v>
      </c>
      <c r="H28" s="18">
        <v>7890.51</v>
      </c>
      <c r="I28" s="18">
        <v>1728.38</v>
      </c>
      <c r="J28" s="18">
        <v>6936.49</v>
      </c>
      <c r="K28" s="18">
        <v>13294.4</v>
      </c>
      <c r="L28" s="18">
        <v>14408.64</v>
      </c>
      <c r="M28" s="18">
        <v>1728.15</v>
      </c>
      <c r="N28" s="18">
        <v>307.35000000000002</v>
      </c>
      <c r="O28" s="18">
        <v>899.32</v>
      </c>
      <c r="P28" s="18">
        <v>33964.22</v>
      </c>
      <c r="Q28" s="18">
        <v>6.86</v>
      </c>
      <c r="R28" s="18">
        <v>7.51</v>
      </c>
      <c r="S28" s="18">
        <v>600</v>
      </c>
      <c r="T28" s="18"/>
      <c r="U28" s="18">
        <v>6308.11</v>
      </c>
      <c r="V28" s="18">
        <v>587.9</v>
      </c>
      <c r="W28" s="18">
        <v>1028.54</v>
      </c>
      <c r="X28" s="18">
        <v>1563.25</v>
      </c>
      <c r="Y28" s="18">
        <v>356.43</v>
      </c>
      <c r="Z28" s="18">
        <v>3.33</v>
      </c>
      <c r="AA28" s="18">
        <v>6759.29</v>
      </c>
      <c r="AB28" s="18">
        <v>5335.71</v>
      </c>
      <c r="AC28" s="18">
        <v>1348.14</v>
      </c>
      <c r="AD28" s="18">
        <v>36652.81</v>
      </c>
      <c r="AE28" s="7">
        <v>146971.44</v>
      </c>
    </row>
    <row r="29" spans="1:31" x14ac:dyDescent="0.25">
      <c r="A29" s="25" t="s">
        <v>165</v>
      </c>
      <c r="B29" s="18">
        <v>2358.8200000000002</v>
      </c>
      <c r="C29" s="18">
        <v>2031.76</v>
      </c>
      <c r="D29" s="18">
        <v>2221.5</v>
      </c>
      <c r="E29" s="18">
        <v>91.62</v>
      </c>
      <c r="F29" s="18">
        <v>37.9</v>
      </c>
      <c r="G29" s="18">
        <v>1498.09</v>
      </c>
      <c r="H29" s="18">
        <v>2062.44</v>
      </c>
      <c r="I29" s="18">
        <v>67.23</v>
      </c>
      <c r="J29" s="18">
        <v>250.7</v>
      </c>
      <c r="K29" s="18">
        <v>7473.97</v>
      </c>
      <c r="L29" s="18">
        <v>24904.16</v>
      </c>
      <c r="M29" s="18">
        <v>2030.96</v>
      </c>
      <c r="N29" s="18">
        <v>57.5</v>
      </c>
      <c r="O29" s="18">
        <v>837.44</v>
      </c>
      <c r="P29" s="18">
        <v>28432.400000000001</v>
      </c>
      <c r="Q29" s="18">
        <v>10.31</v>
      </c>
      <c r="R29" s="18">
        <v>8.51</v>
      </c>
      <c r="S29" s="18">
        <v>105.13</v>
      </c>
      <c r="T29" s="18">
        <v>122.48</v>
      </c>
      <c r="U29" s="18">
        <v>8212.2099999999991</v>
      </c>
      <c r="V29" s="18">
        <v>1520.47</v>
      </c>
      <c r="W29" s="18">
        <v>359.4</v>
      </c>
      <c r="X29" s="18">
        <v>414.45</v>
      </c>
      <c r="Y29" s="18">
        <v>53.15</v>
      </c>
      <c r="Z29" s="18">
        <v>164.46</v>
      </c>
      <c r="AA29" s="18">
        <v>9489.5499999999993</v>
      </c>
      <c r="AB29" s="18">
        <v>1459.51</v>
      </c>
      <c r="AC29" s="18">
        <v>458.53</v>
      </c>
      <c r="AD29" s="18">
        <v>49969.86</v>
      </c>
      <c r="AE29" s="7">
        <v>146704.51999999999</v>
      </c>
    </row>
    <row r="30" spans="1:31" x14ac:dyDescent="0.25">
      <c r="A30" s="25" t="s">
        <v>166</v>
      </c>
      <c r="B30" s="18">
        <v>3623.14</v>
      </c>
      <c r="C30" s="18">
        <v>11436.92</v>
      </c>
      <c r="D30" s="18">
        <v>117.36</v>
      </c>
      <c r="E30" s="18">
        <v>16</v>
      </c>
      <c r="F30" s="18">
        <v>115.82</v>
      </c>
      <c r="G30" s="18">
        <v>704.72</v>
      </c>
      <c r="H30" s="18">
        <v>1400.19</v>
      </c>
      <c r="I30" s="18">
        <v>0</v>
      </c>
      <c r="J30" s="18">
        <v>1503.87</v>
      </c>
      <c r="K30" s="18">
        <v>16011.6</v>
      </c>
      <c r="L30" s="18">
        <v>30295.61</v>
      </c>
      <c r="M30" s="18">
        <v>653.92999999999995</v>
      </c>
      <c r="N30" s="18">
        <v>2746.08</v>
      </c>
      <c r="O30" s="18">
        <v>2102.06</v>
      </c>
      <c r="P30" s="18">
        <v>16125.5</v>
      </c>
      <c r="Q30" s="18">
        <v>11.82</v>
      </c>
      <c r="R30" s="18">
        <v>38.21</v>
      </c>
      <c r="S30" s="18">
        <v>2013.92</v>
      </c>
      <c r="T30" s="18">
        <v>10</v>
      </c>
      <c r="U30" s="18">
        <v>8226.5300000000007</v>
      </c>
      <c r="V30" s="18">
        <v>2881.79</v>
      </c>
      <c r="W30" s="18">
        <v>1076.6400000000001</v>
      </c>
      <c r="X30" s="18">
        <v>93.2</v>
      </c>
      <c r="Y30" s="18">
        <v>606.76</v>
      </c>
      <c r="Z30" s="18">
        <v>176.9</v>
      </c>
      <c r="AA30" s="18">
        <v>20010.439999999999</v>
      </c>
      <c r="AB30" s="18">
        <v>2650.99</v>
      </c>
      <c r="AC30" s="18">
        <v>7695.69</v>
      </c>
      <c r="AD30" s="18">
        <v>45013.16</v>
      </c>
      <c r="AE30" s="7">
        <v>177358.82</v>
      </c>
    </row>
    <row r="31" spans="1:31" x14ac:dyDescent="0.25">
      <c r="A31" s="25" t="s">
        <v>167</v>
      </c>
      <c r="B31" s="18">
        <v>884.86</v>
      </c>
      <c r="C31" s="18">
        <v>2134.71</v>
      </c>
      <c r="D31" s="18">
        <v>410.97</v>
      </c>
      <c r="E31" s="18">
        <v>155.59</v>
      </c>
      <c r="F31" s="18">
        <v>392.95</v>
      </c>
      <c r="G31" s="18">
        <v>801</v>
      </c>
      <c r="H31" s="18">
        <v>13613.83</v>
      </c>
      <c r="I31" s="18">
        <v>3.13</v>
      </c>
      <c r="J31" s="18">
        <v>2993.33</v>
      </c>
      <c r="K31" s="18">
        <v>13346.69</v>
      </c>
      <c r="L31" s="18">
        <v>17615.95</v>
      </c>
      <c r="M31" s="18">
        <v>1191.3900000000001</v>
      </c>
      <c r="N31" s="18">
        <v>1794.24</v>
      </c>
      <c r="O31" s="18">
        <v>308.3</v>
      </c>
      <c r="P31" s="18">
        <v>15671.93</v>
      </c>
      <c r="Q31" s="18">
        <v>0.37</v>
      </c>
      <c r="R31" s="18">
        <v>39.93</v>
      </c>
      <c r="S31" s="18">
        <v>496.36</v>
      </c>
      <c r="T31" s="18">
        <v>3</v>
      </c>
      <c r="U31" s="18">
        <v>4250.2700000000004</v>
      </c>
      <c r="V31" s="18">
        <v>1218.1199999999999</v>
      </c>
      <c r="W31" s="18">
        <v>1571.41</v>
      </c>
      <c r="X31" s="18">
        <v>152.68</v>
      </c>
      <c r="Y31" s="18">
        <v>470.14</v>
      </c>
      <c r="Z31" s="18">
        <v>0.08</v>
      </c>
      <c r="AA31" s="18">
        <v>8301.2000000000007</v>
      </c>
      <c r="AB31" s="18">
        <v>8509.56</v>
      </c>
      <c r="AC31" s="18">
        <v>3267.11</v>
      </c>
      <c r="AD31" s="18">
        <v>64396.26</v>
      </c>
      <c r="AE31" s="7">
        <v>163995.37</v>
      </c>
    </row>
    <row r="32" spans="1:31" x14ac:dyDescent="0.25">
      <c r="A32" s="25" t="s">
        <v>168</v>
      </c>
      <c r="B32" s="18">
        <v>2424.14</v>
      </c>
      <c r="C32" s="18">
        <v>734.59</v>
      </c>
      <c r="D32" s="18">
        <v>185.6</v>
      </c>
      <c r="E32" s="18">
        <v>42.85</v>
      </c>
      <c r="F32" s="18">
        <v>58.2</v>
      </c>
      <c r="G32" s="18">
        <v>148.66999999999999</v>
      </c>
      <c r="H32" s="18">
        <v>3652.7</v>
      </c>
      <c r="I32" s="18">
        <v>8.39</v>
      </c>
      <c r="J32" s="18">
        <v>1885.49</v>
      </c>
      <c r="K32" s="18">
        <v>56088.639999999999</v>
      </c>
      <c r="L32" s="18">
        <v>12315.96</v>
      </c>
      <c r="M32" s="18">
        <v>1448.46</v>
      </c>
      <c r="N32" s="18">
        <v>1670.47</v>
      </c>
      <c r="O32" s="18">
        <v>1343.5</v>
      </c>
      <c r="P32" s="18">
        <v>8021.45</v>
      </c>
      <c r="Q32" s="18">
        <v>0</v>
      </c>
      <c r="R32" s="18">
        <v>46.14</v>
      </c>
      <c r="S32" s="18">
        <v>80.489999999999995</v>
      </c>
      <c r="T32" s="18">
        <v>8</v>
      </c>
      <c r="U32" s="18">
        <v>14888.19</v>
      </c>
      <c r="V32" s="18">
        <v>1564.89</v>
      </c>
      <c r="W32" s="18">
        <v>2798.38</v>
      </c>
      <c r="X32" s="18">
        <v>72.53</v>
      </c>
      <c r="Y32" s="18">
        <v>3130.41</v>
      </c>
      <c r="Z32" s="18">
        <v>25.59</v>
      </c>
      <c r="AA32" s="18">
        <v>8771.2000000000007</v>
      </c>
      <c r="AB32" s="18">
        <v>10518.13</v>
      </c>
      <c r="AC32" s="18">
        <v>1440.66</v>
      </c>
      <c r="AD32" s="18">
        <v>29784.85</v>
      </c>
      <c r="AE32" s="7">
        <v>163158.54999999999</v>
      </c>
    </row>
    <row r="33" spans="1:31" x14ac:dyDescent="0.25">
      <c r="A33" s="25" t="s">
        <v>169</v>
      </c>
      <c r="B33" s="18">
        <v>875.91</v>
      </c>
      <c r="C33" s="18">
        <v>410.35</v>
      </c>
      <c r="D33" s="18">
        <v>10.19</v>
      </c>
      <c r="E33" s="18">
        <v>1010.34</v>
      </c>
      <c r="F33" s="18">
        <v>36.11</v>
      </c>
      <c r="G33" s="18">
        <v>531.55999999999995</v>
      </c>
      <c r="H33" s="18">
        <v>2340.3000000000002</v>
      </c>
      <c r="I33" s="18">
        <v>25.07</v>
      </c>
      <c r="J33" s="18">
        <v>1504.79</v>
      </c>
      <c r="K33" s="18">
        <v>11454.56</v>
      </c>
      <c r="L33" s="18">
        <v>41461.97</v>
      </c>
      <c r="M33" s="18">
        <v>2477.59</v>
      </c>
      <c r="N33" s="18">
        <v>403.67</v>
      </c>
      <c r="O33" s="18">
        <v>1394.68</v>
      </c>
      <c r="P33" s="18">
        <v>14785.93</v>
      </c>
      <c r="Q33" s="18">
        <v>0</v>
      </c>
      <c r="R33" s="18">
        <v>45.7</v>
      </c>
      <c r="S33" s="18">
        <v>0</v>
      </c>
      <c r="T33" s="18"/>
      <c r="U33" s="18">
        <v>11819.09</v>
      </c>
      <c r="V33" s="18">
        <v>458.14</v>
      </c>
      <c r="W33" s="18">
        <v>2362.09</v>
      </c>
      <c r="X33" s="18">
        <v>171.4</v>
      </c>
      <c r="Y33" s="18">
        <v>17.170000000000002</v>
      </c>
      <c r="Z33" s="18">
        <v>57.25</v>
      </c>
      <c r="AA33" s="18">
        <v>35029.410000000003</v>
      </c>
      <c r="AB33" s="18">
        <v>8654.2999999999993</v>
      </c>
      <c r="AC33" s="18">
        <v>2104.54</v>
      </c>
      <c r="AD33" s="18">
        <v>89800.95</v>
      </c>
      <c r="AE33" s="7">
        <v>229243.05</v>
      </c>
    </row>
    <row r="34" spans="1:31" x14ac:dyDescent="0.25">
      <c r="A34" s="25" t="s">
        <v>170</v>
      </c>
      <c r="B34" s="18">
        <v>458.6</v>
      </c>
      <c r="C34" s="18">
        <v>3119.49</v>
      </c>
      <c r="D34" s="18">
        <v>587.61</v>
      </c>
      <c r="E34" s="18">
        <v>0</v>
      </c>
      <c r="F34" s="18">
        <v>38.82</v>
      </c>
      <c r="G34" s="18">
        <v>1527.01</v>
      </c>
      <c r="H34" s="18">
        <v>337.38</v>
      </c>
      <c r="I34" s="18">
        <v>1</v>
      </c>
      <c r="J34" s="18">
        <v>1606.75</v>
      </c>
      <c r="K34" s="18">
        <v>37788.36</v>
      </c>
      <c r="L34" s="18">
        <v>30594.21</v>
      </c>
      <c r="M34" s="18">
        <v>4169.28</v>
      </c>
      <c r="N34" s="18">
        <v>1596.28</v>
      </c>
      <c r="O34" s="18">
        <v>2742.1</v>
      </c>
      <c r="P34" s="18">
        <v>18893.64</v>
      </c>
      <c r="Q34" s="18">
        <v>144.84</v>
      </c>
      <c r="R34" s="18">
        <v>35.17</v>
      </c>
      <c r="S34" s="18">
        <v>35212.42</v>
      </c>
      <c r="T34" s="18"/>
      <c r="U34" s="18">
        <v>7839.07</v>
      </c>
      <c r="V34" s="18">
        <v>1350.42</v>
      </c>
      <c r="W34" s="18">
        <v>2467.13</v>
      </c>
      <c r="X34" s="18">
        <v>4301.18</v>
      </c>
      <c r="Y34" s="18">
        <v>2.04</v>
      </c>
      <c r="Z34" s="18">
        <v>10.4</v>
      </c>
      <c r="AA34" s="18">
        <v>36008.93</v>
      </c>
      <c r="AB34" s="18">
        <v>7899.91</v>
      </c>
      <c r="AC34" s="18">
        <v>11762.3</v>
      </c>
      <c r="AD34" s="18">
        <v>58178.15</v>
      </c>
      <c r="AE34" s="7">
        <v>268672.48</v>
      </c>
    </row>
    <row r="35" spans="1:31" x14ac:dyDescent="0.25">
      <c r="A35" s="25" t="s">
        <v>171</v>
      </c>
      <c r="B35" s="18">
        <v>220.01</v>
      </c>
      <c r="C35" s="18">
        <v>3614.63</v>
      </c>
      <c r="D35" s="18">
        <v>269</v>
      </c>
      <c r="E35" s="18">
        <v>5.13</v>
      </c>
      <c r="F35" s="18">
        <v>740.01</v>
      </c>
      <c r="G35" s="18">
        <v>1003.02</v>
      </c>
      <c r="H35" s="18">
        <v>2123.38</v>
      </c>
      <c r="I35" s="18">
        <v>269.62</v>
      </c>
      <c r="J35" s="18">
        <v>4980.53</v>
      </c>
      <c r="K35" s="18">
        <v>30795.61</v>
      </c>
      <c r="L35" s="18">
        <v>22096.07</v>
      </c>
      <c r="M35" s="18">
        <v>424.19</v>
      </c>
      <c r="N35" s="18">
        <v>419.06</v>
      </c>
      <c r="O35" s="18">
        <v>244.6</v>
      </c>
      <c r="P35" s="18">
        <v>54264.89</v>
      </c>
      <c r="Q35" s="18">
        <v>10</v>
      </c>
      <c r="R35" s="18">
        <v>457.57</v>
      </c>
      <c r="S35" s="18">
        <v>2418.92</v>
      </c>
      <c r="T35" s="18"/>
      <c r="U35" s="18">
        <v>7748</v>
      </c>
      <c r="V35" s="18">
        <v>914.8</v>
      </c>
      <c r="W35" s="18">
        <v>2022.4</v>
      </c>
      <c r="X35" s="18">
        <v>187.34</v>
      </c>
      <c r="Y35" s="18">
        <v>306.83</v>
      </c>
      <c r="Z35" s="18">
        <v>50.9</v>
      </c>
      <c r="AA35" s="18">
        <v>24337.62</v>
      </c>
      <c r="AB35" s="18">
        <v>7391.53</v>
      </c>
      <c r="AC35" s="18">
        <v>16839.419999999998</v>
      </c>
      <c r="AD35" s="18">
        <v>35756.22</v>
      </c>
      <c r="AE35" s="7">
        <v>219911.3</v>
      </c>
    </row>
    <row r="36" spans="1:31" x14ac:dyDescent="0.25">
      <c r="A36" s="25" t="s">
        <v>172</v>
      </c>
      <c r="B36" s="18">
        <v>5651.58</v>
      </c>
      <c r="C36" s="18">
        <v>1448.38</v>
      </c>
      <c r="D36" s="18">
        <v>152.77000000000001</v>
      </c>
      <c r="E36" s="18">
        <v>344.2</v>
      </c>
      <c r="F36" s="18">
        <v>53.92</v>
      </c>
      <c r="G36" s="18">
        <v>609.42999999999995</v>
      </c>
      <c r="H36" s="18">
        <v>2158.37</v>
      </c>
      <c r="I36" s="18">
        <v>9.0399999999999991</v>
      </c>
      <c r="J36" s="18">
        <v>822.56</v>
      </c>
      <c r="K36" s="18">
        <v>32193.91</v>
      </c>
      <c r="L36" s="18">
        <v>34265.01</v>
      </c>
      <c r="M36" s="18">
        <v>3811.37</v>
      </c>
      <c r="N36" s="18">
        <v>3523.57</v>
      </c>
      <c r="O36" s="18">
        <v>1947.54</v>
      </c>
      <c r="P36" s="18">
        <v>16179.34</v>
      </c>
      <c r="Q36" s="18">
        <v>110.23</v>
      </c>
      <c r="R36" s="18">
        <v>19.690000000000001</v>
      </c>
      <c r="S36" s="18">
        <v>1032.6400000000001</v>
      </c>
      <c r="T36" s="18">
        <v>18.940000000000001</v>
      </c>
      <c r="U36" s="18">
        <v>4675.09</v>
      </c>
      <c r="V36" s="18">
        <v>1171.48</v>
      </c>
      <c r="W36" s="18">
        <v>2259.56</v>
      </c>
      <c r="X36" s="18">
        <v>421.24</v>
      </c>
      <c r="Y36" s="18">
        <v>3.25</v>
      </c>
      <c r="Z36" s="18">
        <v>144.86000000000001</v>
      </c>
      <c r="AA36" s="18">
        <v>14816.85</v>
      </c>
      <c r="AB36" s="18">
        <v>5628.84</v>
      </c>
      <c r="AC36" s="18">
        <v>4792.25</v>
      </c>
      <c r="AD36" s="18">
        <v>79304.91</v>
      </c>
      <c r="AE36" s="7">
        <v>217570.82</v>
      </c>
    </row>
    <row r="37" spans="1:31" x14ac:dyDescent="0.25">
      <c r="A37" s="25" t="s">
        <v>173</v>
      </c>
      <c r="B37" s="18">
        <v>6234.33</v>
      </c>
      <c r="C37" s="18">
        <v>4417.8599999999997</v>
      </c>
      <c r="D37" s="18">
        <v>1836.36</v>
      </c>
      <c r="E37" s="18">
        <v>489.69</v>
      </c>
      <c r="F37" s="18">
        <v>504.86</v>
      </c>
      <c r="G37" s="18">
        <v>959.27</v>
      </c>
      <c r="H37" s="18">
        <v>2293.35</v>
      </c>
      <c r="I37" s="18">
        <v>95.93</v>
      </c>
      <c r="J37" s="18">
        <v>1027.18</v>
      </c>
      <c r="K37" s="18">
        <v>16977.919999999998</v>
      </c>
      <c r="L37" s="18">
        <v>33691.67</v>
      </c>
      <c r="M37" s="18">
        <v>2327.15</v>
      </c>
      <c r="N37" s="18">
        <v>3267.02</v>
      </c>
      <c r="O37" s="18">
        <v>1754.68</v>
      </c>
      <c r="P37" s="18">
        <v>43610.61</v>
      </c>
      <c r="Q37" s="18">
        <v>50.59</v>
      </c>
      <c r="R37" s="18">
        <v>814.32</v>
      </c>
      <c r="S37" s="18">
        <v>80.3</v>
      </c>
      <c r="T37" s="18">
        <v>169.4</v>
      </c>
      <c r="U37" s="18">
        <v>26835.200000000001</v>
      </c>
      <c r="V37" s="18">
        <v>1115.17</v>
      </c>
      <c r="W37" s="18">
        <v>1195.9100000000001</v>
      </c>
      <c r="X37" s="18">
        <v>899.53</v>
      </c>
      <c r="Y37" s="18">
        <v>64.28</v>
      </c>
      <c r="Z37" s="18">
        <v>44.47</v>
      </c>
      <c r="AA37" s="18">
        <v>14590.71</v>
      </c>
      <c r="AB37" s="18">
        <v>3535.12</v>
      </c>
      <c r="AC37" s="18">
        <v>7540.91</v>
      </c>
      <c r="AD37" s="18">
        <v>58326.68</v>
      </c>
      <c r="AE37" s="7">
        <v>234750.47</v>
      </c>
    </row>
    <row r="38" spans="1:31" x14ac:dyDescent="0.25">
      <c r="A38" s="25" t="s">
        <v>174</v>
      </c>
      <c r="B38" s="18">
        <v>2656.77</v>
      </c>
      <c r="C38" s="18">
        <v>2062.69</v>
      </c>
      <c r="D38" s="18">
        <v>906.73</v>
      </c>
      <c r="E38" s="18">
        <v>280.64999999999998</v>
      </c>
      <c r="F38" s="18">
        <v>263.05</v>
      </c>
      <c r="G38" s="18">
        <v>198.58</v>
      </c>
      <c r="H38" s="18">
        <v>850.49</v>
      </c>
      <c r="I38" s="18">
        <v>106.35</v>
      </c>
      <c r="J38" s="18">
        <v>1556.01</v>
      </c>
      <c r="K38" s="18">
        <v>24427.51</v>
      </c>
      <c r="L38" s="18">
        <v>26528.31</v>
      </c>
      <c r="M38" s="18">
        <v>4606</v>
      </c>
      <c r="N38" s="18">
        <v>250.14</v>
      </c>
      <c r="O38" s="18">
        <v>6428.16</v>
      </c>
      <c r="P38" s="18">
        <v>25152.25</v>
      </c>
      <c r="Q38" s="18">
        <v>10.14</v>
      </c>
      <c r="R38" s="18">
        <v>64.790000000000006</v>
      </c>
      <c r="S38" s="18">
        <v>2317.77</v>
      </c>
      <c r="T38" s="18">
        <v>123.6</v>
      </c>
      <c r="U38" s="18">
        <v>92253.31</v>
      </c>
      <c r="V38" s="18">
        <v>7569.28</v>
      </c>
      <c r="W38" s="18">
        <v>4453.5600000000004</v>
      </c>
      <c r="X38" s="18">
        <v>365.99</v>
      </c>
      <c r="Y38" s="18">
        <v>34</v>
      </c>
      <c r="Z38" s="18">
        <v>347.32</v>
      </c>
      <c r="AA38" s="18">
        <v>57676.23</v>
      </c>
      <c r="AB38" s="18">
        <v>7445.52</v>
      </c>
      <c r="AC38" s="18">
        <v>3045.3</v>
      </c>
      <c r="AD38" s="18">
        <v>29478.7</v>
      </c>
      <c r="AE38" s="7">
        <v>301459.19</v>
      </c>
    </row>
    <row r="39" spans="1:31" x14ac:dyDescent="0.25">
      <c r="A39" s="25" t="s">
        <v>175</v>
      </c>
      <c r="B39" s="18">
        <v>1221.98</v>
      </c>
      <c r="C39" s="18">
        <v>2095.25</v>
      </c>
      <c r="D39" s="18">
        <v>77.52</v>
      </c>
      <c r="E39" s="18">
        <v>51.45</v>
      </c>
      <c r="F39" s="18">
        <v>399.46</v>
      </c>
      <c r="G39" s="18">
        <v>2770.41</v>
      </c>
      <c r="H39" s="18">
        <v>1042.9100000000001</v>
      </c>
      <c r="I39" s="18">
        <v>3.05</v>
      </c>
      <c r="J39" s="18">
        <v>2233.8200000000002</v>
      </c>
      <c r="K39" s="18">
        <v>11918.6</v>
      </c>
      <c r="L39" s="18">
        <v>10429.6</v>
      </c>
      <c r="M39" s="18">
        <v>5957.22</v>
      </c>
      <c r="N39" s="18">
        <v>1550.66</v>
      </c>
      <c r="O39" s="18">
        <v>3300.03</v>
      </c>
      <c r="P39" s="18">
        <v>8957.0300000000007</v>
      </c>
      <c r="Q39" s="18">
        <v>47.13</v>
      </c>
      <c r="R39" s="18">
        <v>34.799999999999997</v>
      </c>
      <c r="S39" s="18">
        <v>1165</v>
      </c>
      <c r="T39" s="18">
        <v>0.65</v>
      </c>
      <c r="U39" s="18">
        <v>8205.73</v>
      </c>
      <c r="V39" s="18">
        <v>1227.56</v>
      </c>
      <c r="W39" s="18">
        <v>1357.91</v>
      </c>
      <c r="X39" s="18">
        <v>620.95000000000005</v>
      </c>
      <c r="Y39" s="18">
        <v>64.150000000000006</v>
      </c>
      <c r="Z39" s="18">
        <v>219.12</v>
      </c>
      <c r="AA39" s="18">
        <v>35542.07</v>
      </c>
      <c r="AB39" s="18">
        <v>5407.44</v>
      </c>
      <c r="AC39" s="18">
        <v>7376.74</v>
      </c>
      <c r="AD39" s="18">
        <v>62286.99</v>
      </c>
      <c r="AE39" s="7">
        <v>175565.23</v>
      </c>
    </row>
    <row r="40" spans="1:31" x14ac:dyDescent="0.25">
      <c r="A40" s="25" t="s">
        <v>176</v>
      </c>
      <c r="B40" s="18">
        <v>2536.9</v>
      </c>
      <c r="C40" s="18">
        <v>974.67</v>
      </c>
      <c r="D40" s="18">
        <v>74.53</v>
      </c>
      <c r="E40" s="18">
        <v>425.05</v>
      </c>
      <c r="F40" s="18">
        <v>12.57</v>
      </c>
      <c r="G40" s="18">
        <v>460.79</v>
      </c>
      <c r="H40" s="18">
        <v>902.56</v>
      </c>
      <c r="I40" s="18">
        <v>27.49</v>
      </c>
      <c r="J40" s="18">
        <v>367.62</v>
      </c>
      <c r="K40" s="18">
        <v>15881.95</v>
      </c>
      <c r="L40" s="18">
        <v>7056.4</v>
      </c>
      <c r="M40" s="18">
        <v>2303.86</v>
      </c>
      <c r="N40" s="18">
        <v>1290.97</v>
      </c>
      <c r="O40" s="18">
        <v>218.22</v>
      </c>
      <c r="P40" s="18">
        <v>23299.25</v>
      </c>
      <c r="Q40" s="18">
        <v>6.64</v>
      </c>
      <c r="R40" s="18">
        <v>816.68</v>
      </c>
      <c r="S40" s="18">
        <v>8.3000000000000007</v>
      </c>
      <c r="T40" s="18"/>
      <c r="U40" s="18">
        <v>13269.28</v>
      </c>
      <c r="V40" s="18">
        <v>1481.15</v>
      </c>
      <c r="W40" s="18">
        <v>1720.51</v>
      </c>
      <c r="X40" s="18">
        <v>1102.26</v>
      </c>
      <c r="Y40" s="18">
        <v>29.77</v>
      </c>
      <c r="Z40" s="18">
        <v>33.159999999999997</v>
      </c>
      <c r="AA40" s="18">
        <v>20539.41</v>
      </c>
      <c r="AB40" s="18">
        <v>2638.56</v>
      </c>
      <c r="AC40" s="18">
        <v>2482.79</v>
      </c>
      <c r="AD40" s="18">
        <v>40072.54</v>
      </c>
      <c r="AE40" s="7">
        <v>140033.9</v>
      </c>
    </row>
    <row r="41" spans="1:31" x14ac:dyDescent="0.25">
      <c r="A41" s="25" t="s">
        <v>177</v>
      </c>
      <c r="B41" s="18">
        <v>1538.92</v>
      </c>
      <c r="C41" s="18">
        <v>1783.22</v>
      </c>
      <c r="D41" s="18">
        <v>631.80999999999995</v>
      </c>
      <c r="E41" s="18">
        <v>123.98</v>
      </c>
      <c r="F41" s="18">
        <v>16.68</v>
      </c>
      <c r="G41" s="18">
        <v>1054.45</v>
      </c>
      <c r="H41" s="18">
        <v>4393.95</v>
      </c>
      <c r="I41" s="18">
        <v>45.83</v>
      </c>
      <c r="J41" s="18">
        <v>477.68</v>
      </c>
      <c r="K41" s="18">
        <v>68818.39</v>
      </c>
      <c r="L41" s="18">
        <v>18511.689999999999</v>
      </c>
      <c r="M41" s="18">
        <v>995.24</v>
      </c>
      <c r="N41" s="18">
        <v>1182.04</v>
      </c>
      <c r="O41" s="18">
        <v>949.38</v>
      </c>
      <c r="P41" s="18">
        <v>5453.64</v>
      </c>
      <c r="Q41" s="18">
        <v>12</v>
      </c>
      <c r="R41" s="18">
        <v>38.24</v>
      </c>
      <c r="S41" s="18">
        <v>214</v>
      </c>
      <c r="T41" s="18"/>
      <c r="U41" s="18">
        <v>3701.41</v>
      </c>
      <c r="V41" s="18">
        <v>1307.06</v>
      </c>
      <c r="W41" s="18">
        <v>3938.25</v>
      </c>
      <c r="X41" s="18">
        <v>549.9</v>
      </c>
      <c r="Y41" s="18">
        <v>388.55</v>
      </c>
      <c r="Z41" s="18">
        <v>126.53</v>
      </c>
      <c r="AA41" s="18">
        <v>6423.01</v>
      </c>
      <c r="AB41" s="18">
        <v>15383.8</v>
      </c>
      <c r="AC41" s="18">
        <v>9178.7099999999991</v>
      </c>
      <c r="AD41" s="18">
        <v>27120.15</v>
      </c>
      <c r="AE41" s="7">
        <v>174358.5</v>
      </c>
    </row>
    <row r="42" spans="1:31" x14ac:dyDescent="0.25">
      <c r="A42" s="25" t="s">
        <v>178</v>
      </c>
      <c r="B42" s="18">
        <v>4452.42</v>
      </c>
      <c r="C42" s="18">
        <v>21522.51</v>
      </c>
      <c r="D42" s="18">
        <v>753.92</v>
      </c>
      <c r="E42" s="18">
        <v>914.38</v>
      </c>
      <c r="F42" s="18"/>
      <c r="G42" s="18">
        <v>243.76</v>
      </c>
      <c r="H42" s="18">
        <v>1771.79</v>
      </c>
      <c r="I42" s="18">
        <v>30.26</v>
      </c>
      <c r="J42" s="18">
        <v>1119.8800000000001</v>
      </c>
      <c r="K42" s="18">
        <v>4819.54</v>
      </c>
      <c r="L42" s="18">
        <v>32603.22</v>
      </c>
      <c r="M42" s="18">
        <v>2622.63</v>
      </c>
      <c r="N42" s="18">
        <v>22.69</v>
      </c>
      <c r="O42" s="18">
        <v>129.29</v>
      </c>
      <c r="P42" s="18">
        <v>12536.56</v>
      </c>
      <c r="Q42" s="18">
        <v>149.03</v>
      </c>
      <c r="R42" s="18">
        <v>36.43</v>
      </c>
      <c r="S42" s="18">
        <v>2596.16</v>
      </c>
      <c r="T42" s="18"/>
      <c r="U42" s="18">
        <v>34374.04</v>
      </c>
      <c r="V42" s="18">
        <v>1927.04</v>
      </c>
      <c r="W42" s="18">
        <v>1777.02</v>
      </c>
      <c r="X42" s="18">
        <v>153.16999999999999</v>
      </c>
      <c r="Y42" s="18">
        <v>9.2100000000000009</v>
      </c>
      <c r="Z42" s="18">
        <v>87.36</v>
      </c>
      <c r="AA42" s="18">
        <v>4784.75</v>
      </c>
      <c r="AB42" s="18">
        <v>9143.49</v>
      </c>
      <c r="AC42" s="18">
        <v>1375.08</v>
      </c>
      <c r="AD42" s="18">
        <v>53389.05</v>
      </c>
      <c r="AE42" s="7">
        <v>193344.66</v>
      </c>
    </row>
    <row r="43" spans="1:31" x14ac:dyDescent="0.25">
      <c r="A43" s="25" t="s">
        <v>179</v>
      </c>
      <c r="B43" s="18">
        <v>1525.81</v>
      </c>
      <c r="C43" s="18">
        <v>7640.64</v>
      </c>
      <c r="D43" s="18">
        <v>70.959999999999994</v>
      </c>
      <c r="E43" s="18">
        <v>84.16</v>
      </c>
      <c r="F43" s="18">
        <v>0.68</v>
      </c>
      <c r="G43" s="18">
        <v>2256.9499999999998</v>
      </c>
      <c r="H43" s="18">
        <v>1419.98</v>
      </c>
      <c r="I43" s="18">
        <v>21.93</v>
      </c>
      <c r="J43" s="18">
        <v>579.39</v>
      </c>
      <c r="K43" s="18">
        <v>8321.4500000000007</v>
      </c>
      <c r="L43" s="18">
        <v>56013.83</v>
      </c>
      <c r="M43" s="18">
        <v>459.18</v>
      </c>
      <c r="N43" s="18">
        <v>91.53</v>
      </c>
      <c r="O43" s="18">
        <v>3647.45</v>
      </c>
      <c r="P43" s="18">
        <v>4282.1099999999997</v>
      </c>
      <c r="Q43" s="18">
        <v>4.41</v>
      </c>
      <c r="R43" s="18">
        <v>2.42</v>
      </c>
      <c r="S43" s="18">
        <v>200.4</v>
      </c>
      <c r="T43" s="18">
        <v>10.17</v>
      </c>
      <c r="U43" s="18">
        <v>681.65</v>
      </c>
      <c r="V43" s="18">
        <v>971.17</v>
      </c>
      <c r="W43" s="18">
        <v>1055.24</v>
      </c>
      <c r="X43" s="18">
        <v>130.82</v>
      </c>
      <c r="Y43" s="18">
        <v>4.4000000000000004</v>
      </c>
      <c r="Z43" s="18">
        <v>7</v>
      </c>
      <c r="AA43" s="18">
        <v>13921.19</v>
      </c>
      <c r="AB43" s="18">
        <v>3742.37</v>
      </c>
      <c r="AC43" s="18">
        <v>5914.32</v>
      </c>
      <c r="AD43" s="18">
        <v>53348.2</v>
      </c>
      <c r="AE43" s="7">
        <v>166409.85</v>
      </c>
    </row>
    <row r="44" spans="1:31" x14ac:dyDescent="0.25">
      <c r="A44" s="25" t="s">
        <v>180</v>
      </c>
      <c r="B44" s="18">
        <v>2728.48</v>
      </c>
      <c r="C44" s="18">
        <v>11716.43</v>
      </c>
      <c r="D44" s="18">
        <v>129.58000000000001</v>
      </c>
      <c r="E44" s="18">
        <v>21</v>
      </c>
      <c r="F44" s="18">
        <v>8.8000000000000007</v>
      </c>
      <c r="G44" s="18">
        <v>127.03</v>
      </c>
      <c r="H44" s="18">
        <v>2044.5</v>
      </c>
      <c r="I44" s="18">
        <v>29.2</v>
      </c>
      <c r="J44" s="18">
        <v>295</v>
      </c>
      <c r="K44" s="18">
        <v>5184.38</v>
      </c>
      <c r="L44" s="18">
        <v>16118.83</v>
      </c>
      <c r="M44" s="18">
        <v>549.74</v>
      </c>
      <c r="N44" s="18">
        <v>340.55</v>
      </c>
      <c r="O44" s="18">
        <v>3768.04</v>
      </c>
      <c r="P44" s="18">
        <v>6444.85</v>
      </c>
      <c r="Q44" s="18">
        <v>5.1100000000000003</v>
      </c>
      <c r="R44" s="18">
        <v>257.55</v>
      </c>
      <c r="S44" s="18">
        <v>1908.05</v>
      </c>
      <c r="T44" s="18">
        <v>9.5</v>
      </c>
      <c r="U44" s="18">
        <v>4291.83</v>
      </c>
      <c r="V44" s="18">
        <v>1496.69</v>
      </c>
      <c r="W44" s="18">
        <v>519.29</v>
      </c>
      <c r="X44" s="18">
        <v>65.73</v>
      </c>
      <c r="Y44" s="18">
        <v>183.86</v>
      </c>
      <c r="Z44" s="18">
        <v>31.02</v>
      </c>
      <c r="AA44" s="18">
        <v>49898.47</v>
      </c>
      <c r="AB44" s="18">
        <v>2524.5</v>
      </c>
      <c r="AC44" s="18">
        <v>3384.23</v>
      </c>
      <c r="AD44" s="18">
        <v>14280.09</v>
      </c>
      <c r="AE44" s="7">
        <v>128362.33</v>
      </c>
    </row>
    <row r="45" spans="1:31" x14ac:dyDescent="0.25">
      <c r="A45" s="25" t="s">
        <v>181</v>
      </c>
      <c r="B45" s="18">
        <v>3211.03</v>
      </c>
      <c r="C45" s="18">
        <v>3651.95</v>
      </c>
      <c r="D45" s="18">
        <v>12.03</v>
      </c>
      <c r="E45" s="18">
        <v>6.15</v>
      </c>
      <c r="F45" s="18">
        <v>370.82</v>
      </c>
      <c r="G45" s="18">
        <v>333.41</v>
      </c>
      <c r="H45" s="18">
        <v>322.33999999999997</v>
      </c>
      <c r="I45" s="18">
        <v>36.81</v>
      </c>
      <c r="J45" s="18">
        <v>714.12</v>
      </c>
      <c r="K45" s="18">
        <v>13485.15</v>
      </c>
      <c r="L45" s="18">
        <v>6122.05</v>
      </c>
      <c r="M45" s="18">
        <v>1022.55</v>
      </c>
      <c r="N45" s="18">
        <v>207.73</v>
      </c>
      <c r="O45" s="18">
        <v>495.82</v>
      </c>
      <c r="P45" s="18">
        <v>7442.32</v>
      </c>
      <c r="Q45" s="18">
        <v>82.09</v>
      </c>
      <c r="R45" s="18">
        <v>19.510000000000002</v>
      </c>
      <c r="S45" s="18">
        <v>418.38</v>
      </c>
      <c r="T45" s="18">
        <v>0</v>
      </c>
      <c r="U45" s="18">
        <v>17681.810000000001</v>
      </c>
      <c r="V45" s="18">
        <v>402.71</v>
      </c>
      <c r="W45" s="18">
        <v>195.59</v>
      </c>
      <c r="X45" s="18">
        <v>237.68</v>
      </c>
      <c r="Y45" s="18">
        <v>0.38</v>
      </c>
      <c r="Z45" s="18">
        <v>121.8</v>
      </c>
      <c r="AA45" s="18">
        <v>4878.5200000000004</v>
      </c>
      <c r="AB45" s="18">
        <v>1469.77</v>
      </c>
      <c r="AC45" s="18">
        <v>5700.09</v>
      </c>
      <c r="AD45" s="18">
        <v>13729.43</v>
      </c>
      <c r="AE45" s="7">
        <v>82372.039999999994</v>
      </c>
    </row>
    <row r="46" spans="1:31" x14ac:dyDescent="0.25">
      <c r="A46" s="25" t="s">
        <v>182</v>
      </c>
      <c r="B46" s="18">
        <v>1224.0899999999999</v>
      </c>
      <c r="C46" s="18">
        <v>2309.2800000000002</v>
      </c>
      <c r="D46" s="18">
        <v>284.36</v>
      </c>
      <c r="E46" s="18">
        <v>237.18</v>
      </c>
      <c r="F46" s="18">
        <v>21.19</v>
      </c>
      <c r="G46" s="18">
        <v>3240.61</v>
      </c>
      <c r="H46" s="18">
        <v>1039.74</v>
      </c>
      <c r="I46" s="18">
        <v>329.5</v>
      </c>
      <c r="J46" s="18">
        <v>1294.3599999999999</v>
      </c>
      <c r="K46" s="18">
        <v>12190.93</v>
      </c>
      <c r="L46" s="18">
        <v>13019.37</v>
      </c>
      <c r="M46" s="18">
        <v>507.79</v>
      </c>
      <c r="N46" s="18">
        <v>672.88</v>
      </c>
      <c r="O46" s="18">
        <v>745.25</v>
      </c>
      <c r="P46" s="18">
        <v>4731.12</v>
      </c>
      <c r="Q46" s="18">
        <v>2.13</v>
      </c>
      <c r="R46" s="18">
        <v>71.09</v>
      </c>
      <c r="S46" s="18">
        <v>1652.46</v>
      </c>
      <c r="T46" s="18"/>
      <c r="U46" s="18">
        <v>8166.9</v>
      </c>
      <c r="V46" s="18">
        <v>481.72</v>
      </c>
      <c r="W46" s="18">
        <v>285.33999999999997</v>
      </c>
      <c r="X46" s="18">
        <v>531.82000000000005</v>
      </c>
      <c r="Y46" s="18">
        <v>492</v>
      </c>
      <c r="Z46" s="18"/>
      <c r="AA46" s="18">
        <v>3518.59</v>
      </c>
      <c r="AB46" s="18">
        <v>1139.49</v>
      </c>
      <c r="AC46" s="18">
        <v>7828.8</v>
      </c>
      <c r="AD46" s="18">
        <v>41443.51</v>
      </c>
      <c r="AE46" s="7">
        <v>107461.48</v>
      </c>
    </row>
    <row r="47" spans="1:31" x14ac:dyDescent="0.25">
      <c r="A47" s="25" t="s">
        <v>183</v>
      </c>
      <c r="B47" s="18">
        <v>91.64</v>
      </c>
      <c r="C47" s="18">
        <v>224.99</v>
      </c>
      <c r="D47" s="18">
        <v>53.5</v>
      </c>
      <c r="E47" s="18">
        <v>13.73</v>
      </c>
      <c r="F47" s="18">
        <v>0.53</v>
      </c>
      <c r="G47" s="18">
        <v>214.52</v>
      </c>
      <c r="H47" s="18">
        <v>378.05</v>
      </c>
      <c r="I47" s="18">
        <v>12.54</v>
      </c>
      <c r="J47" s="18">
        <v>831.46</v>
      </c>
      <c r="K47" s="18">
        <v>9877.2000000000007</v>
      </c>
      <c r="L47" s="18">
        <v>8840.9699999999993</v>
      </c>
      <c r="M47" s="18">
        <v>302.7</v>
      </c>
      <c r="N47" s="18">
        <v>203.65</v>
      </c>
      <c r="O47" s="18">
        <v>1102.46</v>
      </c>
      <c r="P47" s="18">
        <v>4854.28</v>
      </c>
      <c r="Q47" s="18">
        <v>9.8699999999999992</v>
      </c>
      <c r="R47" s="18">
        <v>0</v>
      </c>
      <c r="S47" s="18">
        <v>1338.81</v>
      </c>
      <c r="T47" s="18">
        <v>15.02</v>
      </c>
      <c r="U47" s="18">
        <v>2172.52</v>
      </c>
      <c r="V47" s="18">
        <v>1426.14</v>
      </c>
      <c r="W47" s="18">
        <v>237.98</v>
      </c>
      <c r="X47" s="18">
        <v>153.41999999999999</v>
      </c>
      <c r="Y47" s="18">
        <v>39.44</v>
      </c>
      <c r="Z47" s="18">
        <v>0</v>
      </c>
      <c r="AA47" s="18">
        <v>2379.04</v>
      </c>
      <c r="AB47" s="18">
        <v>3217.93</v>
      </c>
      <c r="AC47" s="18">
        <v>1080.8900000000001</v>
      </c>
      <c r="AD47" s="18">
        <v>13898.63</v>
      </c>
      <c r="AE47" s="7">
        <v>52971.94</v>
      </c>
    </row>
    <row r="48" spans="1:31" x14ac:dyDescent="0.25">
      <c r="A48" s="25" t="s">
        <v>184</v>
      </c>
      <c r="B48" s="18">
        <v>3204.33</v>
      </c>
      <c r="C48" s="18">
        <v>1597.96</v>
      </c>
      <c r="D48" s="18">
        <v>315.49</v>
      </c>
      <c r="E48" s="18">
        <v>127.27</v>
      </c>
      <c r="F48" s="18">
        <v>0</v>
      </c>
      <c r="G48" s="18">
        <v>635.86</v>
      </c>
      <c r="H48" s="18">
        <v>140.55000000000001</v>
      </c>
      <c r="I48" s="18">
        <v>57.72</v>
      </c>
      <c r="J48" s="18">
        <v>438.01</v>
      </c>
      <c r="K48" s="18">
        <v>11135.78</v>
      </c>
      <c r="L48" s="18">
        <v>9213.9599999999991</v>
      </c>
      <c r="M48" s="18">
        <v>448.98</v>
      </c>
      <c r="N48" s="18">
        <v>29.93</v>
      </c>
      <c r="O48" s="18">
        <v>1888.18</v>
      </c>
      <c r="P48" s="18">
        <v>3069.03</v>
      </c>
      <c r="Q48" s="18">
        <v>0</v>
      </c>
      <c r="R48" s="18">
        <v>432.32</v>
      </c>
      <c r="S48" s="18">
        <v>51.65</v>
      </c>
      <c r="T48" s="18">
        <v>0</v>
      </c>
      <c r="U48" s="18">
        <v>11343.42</v>
      </c>
      <c r="V48" s="18">
        <v>973.24</v>
      </c>
      <c r="W48" s="18">
        <v>870.23</v>
      </c>
      <c r="X48" s="18">
        <v>86.6</v>
      </c>
      <c r="Y48" s="18">
        <v>4.24</v>
      </c>
      <c r="Z48" s="18">
        <v>38.630000000000003</v>
      </c>
      <c r="AA48" s="18">
        <v>11231.62</v>
      </c>
      <c r="AB48" s="18">
        <v>1744.49</v>
      </c>
      <c r="AC48" s="18">
        <v>1140.7</v>
      </c>
      <c r="AD48" s="18">
        <v>21451.02</v>
      </c>
      <c r="AE48" s="7">
        <v>81671.199999999997</v>
      </c>
    </row>
    <row r="49" spans="1:31" x14ac:dyDescent="0.25">
      <c r="A49" s="25" t="s">
        <v>185</v>
      </c>
      <c r="B49" s="18">
        <v>186.84</v>
      </c>
      <c r="C49" s="18">
        <v>192.8</v>
      </c>
      <c r="D49" s="18">
        <v>67.989999999999995</v>
      </c>
      <c r="E49" s="18">
        <v>45.34</v>
      </c>
      <c r="F49" s="18">
        <v>225.47</v>
      </c>
      <c r="G49" s="18">
        <v>749.16</v>
      </c>
      <c r="H49" s="18">
        <v>716.11</v>
      </c>
      <c r="I49" s="18">
        <v>27.83</v>
      </c>
      <c r="J49" s="18">
        <v>243.07</v>
      </c>
      <c r="K49" s="18">
        <v>10139.780000000001</v>
      </c>
      <c r="L49" s="18">
        <v>1814.81</v>
      </c>
      <c r="M49" s="18">
        <v>194.99</v>
      </c>
      <c r="N49" s="18">
        <v>34.979999999999997</v>
      </c>
      <c r="O49" s="18">
        <v>1309.51</v>
      </c>
      <c r="P49" s="18">
        <v>7998.3</v>
      </c>
      <c r="Q49" s="18">
        <v>36.67</v>
      </c>
      <c r="R49" s="18">
        <v>69.73</v>
      </c>
      <c r="S49" s="18">
        <v>3.9</v>
      </c>
      <c r="T49" s="18">
        <v>0</v>
      </c>
      <c r="U49" s="18">
        <v>2654.54</v>
      </c>
      <c r="V49" s="18">
        <v>432.97</v>
      </c>
      <c r="W49" s="18">
        <v>587.21</v>
      </c>
      <c r="X49" s="18">
        <v>10.43</v>
      </c>
      <c r="Y49" s="18">
        <v>13.2</v>
      </c>
      <c r="Z49" s="18">
        <v>15.5</v>
      </c>
      <c r="AA49" s="18">
        <v>11550.39</v>
      </c>
      <c r="AB49" s="18">
        <v>2329.1799999999998</v>
      </c>
      <c r="AC49" s="18">
        <v>20779.099999999999</v>
      </c>
      <c r="AD49" s="18">
        <v>20704.59</v>
      </c>
      <c r="AE49" s="7">
        <v>83134.399999999994</v>
      </c>
    </row>
    <row r="50" spans="1:31" x14ac:dyDescent="0.25">
      <c r="A50" s="25" t="s">
        <v>186</v>
      </c>
      <c r="B50" s="18">
        <v>3215.72</v>
      </c>
      <c r="C50" s="18">
        <v>2074.9</v>
      </c>
      <c r="D50" s="18">
        <v>20.13</v>
      </c>
      <c r="E50" s="18">
        <v>22.92</v>
      </c>
      <c r="F50" s="18">
        <v>0.96</v>
      </c>
      <c r="G50" s="18">
        <v>61.33</v>
      </c>
      <c r="H50" s="18">
        <v>2030.06</v>
      </c>
      <c r="I50" s="18">
        <v>20.22</v>
      </c>
      <c r="J50" s="18">
        <v>182.46</v>
      </c>
      <c r="K50" s="18">
        <v>9502.1299999999992</v>
      </c>
      <c r="L50" s="18">
        <v>7104.63</v>
      </c>
      <c r="M50" s="18">
        <v>759.3</v>
      </c>
      <c r="N50" s="18">
        <v>19.72</v>
      </c>
      <c r="O50" s="18">
        <v>571.02</v>
      </c>
      <c r="P50" s="18">
        <v>8932.1</v>
      </c>
      <c r="Q50" s="18">
        <v>22.67</v>
      </c>
      <c r="R50" s="18">
        <v>4.43</v>
      </c>
      <c r="S50" s="18">
        <v>75.31</v>
      </c>
      <c r="T50" s="18">
        <v>0</v>
      </c>
      <c r="U50" s="18">
        <v>2801.07</v>
      </c>
      <c r="V50" s="18">
        <v>2362.15</v>
      </c>
      <c r="W50" s="18">
        <v>519.51</v>
      </c>
      <c r="X50" s="18">
        <v>43.06</v>
      </c>
      <c r="Y50" s="18">
        <v>17.79</v>
      </c>
      <c r="Z50" s="18">
        <v>387</v>
      </c>
      <c r="AA50" s="18">
        <v>22849.95</v>
      </c>
      <c r="AB50" s="18">
        <v>3745.25</v>
      </c>
      <c r="AC50" s="18">
        <v>3228.38</v>
      </c>
      <c r="AD50" s="18">
        <v>19735.39</v>
      </c>
      <c r="AE50" s="7">
        <v>90309.57</v>
      </c>
    </row>
    <row r="51" spans="1:31" x14ac:dyDescent="0.25">
      <c r="A51" s="25" t="s">
        <v>187</v>
      </c>
      <c r="B51" s="18">
        <v>3419.24</v>
      </c>
      <c r="C51" s="18">
        <v>508.23</v>
      </c>
      <c r="D51" s="18">
        <v>107.54</v>
      </c>
      <c r="E51" s="18">
        <v>181.92</v>
      </c>
      <c r="F51" s="18">
        <v>1.19</v>
      </c>
      <c r="G51" s="18">
        <v>449.28</v>
      </c>
      <c r="H51" s="18">
        <v>3812.21</v>
      </c>
      <c r="I51" s="18">
        <v>7.7</v>
      </c>
      <c r="J51" s="18">
        <v>223.21</v>
      </c>
      <c r="K51" s="18">
        <v>25506.2</v>
      </c>
      <c r="L51" s="18">
        <v>7764.15</v>
      </c>
      <c r="M51" s="18">
        <v>26.44</v>
      </c>
      <c r="N51" s="18">
        <v>12.9</v>
      </c>
      <c r="O51" s="18">
        <v>1065.32</v>
      </c>
      <c r="P51" s="18">
        <v>20450.490000000002</v>
      </c>
      <c r="Q51" s="18">
        <v>4.96</v>
      </c>
      <c r="R51" s="18">
        <v>31.86</v>
      </c>
      <c r="S51" s="18">
        <v>3691.49</v>
      </c>
      <c r="T51" s="18"/>
      <c r="U51" s="18">
        <v>5190.1499999999996</v>
      </c>
      <c r="V51" s="18">
        <v>6452.25</v>
      </c>
      <c r="W51" s="18">
        <v>152.25</v>
      </c>
      <c r="X51" s="18">
        <v>29.5</v>
      </c>
      <c r="Y51" s="18">
        <v>77.47</v>
      </c>
      <c r="Z51" s="18">
        <v>13.59</v>
      </c>
      <c r="AA51" s="18">
        <v>6565.72</v>
      </c>
      <c r="AB51" s="18">
        <v>5516.54</v>
      </c>
      <c r="AC51" s="18">
        <v>1293.8800000000001</v>
      </c>
      <c r="AD51" s="18">
        <v>16375.02</v>
      </c>
      <c r="AE51" s="7">
        <v>108930.69</v>
      </c>
    </row>
    <row r="52" spans="1:31" x14ac:dyDescent="0.25">
      <c r="A52" s="25" t="s">
        <v>188</v>
      </c>
      <c r="B52" s="18">
        <v>108.95</v>
      </c>
      <c r="C52" s="18">
        <v>1571.52</v>
      </c>
      <c r="D52" s="18">
        <v>82.5</v>
      </c>
      <c r="E52" s="18">
        <v>30.46</v>
      </c>
      <c r="F52" s="18">
        <v>0</v>
      </c>
      <c r="G52" s="18">
        <v>242.05</v>
      </c>
      <c r="H52" s="18">
        <v>1187.69</v>
      </c>
      <c r="I52" s="18">
        <v>114.9</v>
      </c>
      <c r="J52" s="18">
        <v>2297.25</v>
      </c>
      <c r="K52" s="18">
        <v>17334.77</v>
      </c>
      <c r="L52" s="18">
        <v>13450.71</v>
      </c>
      <c r="M52" s="18">
        <v>92.45</v>
      </c>
      <c r="N52" s="18">
        <v>677.79</v>
      </c>
      <c r="O52" s="18">
        <v>3877.56</v>
      </c>
      <c r="P52" s="18">
        <v>24497.24</v>
      </c>
      <c r="Q52" s="18">
        <v>2.61</v>
      </c>
      <c r="R52" s="18">
        <v>197.62</v>
      </c>
      <c r="S52" s="18">
        <v>32.83</v>
      </c>
      <c r="T52" s="18">
        <v>60.63</v>
      </c>
      <c r="U52" s="18">
        <v>9056.01</v>
      </c>
      <c r="V52" s="18">
        <v>2183.35</v>
      </c>
      <c r="W52" s="18">
        <v>1040.6400000000001</v>
      </c>
      <c r="X52" s="18">
        <v>15.21</v>
      </c>
      <c r="Y52" s="18">
        <v>1.88</v>
      </c>
      <c r="Z52" s="18">
        <v>0</v>
      </c>
      <c r="AA52" s="18">
        <v>4979.2299999999996</v>
      </c>
      <c r="AB52" s="18">
        <v>7210.37</v>
      </c>
      <c r="AC52" s="18">
        <v>10187.14</v>
      </c>
      <c r="AD52" s="18">
        <v>12869.59</v>
      </c>
      <c r="AE52" s="7">
        <v>113402.94</v>
      </c>
    </row>
    <row r="53" spans="1:31" x14ac:dyDescent="0.25">
      <c r="A53" s="25" t="s">
        <v>189</v>
      </c>
      <c r="B53" s="18">
        <v>52.9</v>
      </c>
      <c r="C53" s="18">
        <v>2475.7600000000002</v>
      </c>
      <c r="D53" s="18">
        <v>226.09</v>
      </c>
      <c r="E53" s="18">
        <v>100.33</v>
      </c>
      <c r="F53" s="18">
        <v>0</v>
      </c>
      <c r="G53" s="18">
        <v>552.91</v>
      </c>
      <c r="H53" s="18">
        <v>2204.6799999999998</v>
      </c>
      <c r="I53" s="18">
        <v>0.16</v>
      </c>
      <c r="J53" s="18">
        <v>1199.3599999999999</v>
      </c>
      <c r="K53" s="18">
        <v>16226.42</v>
      </c>
      <c r="L53" s="18">
        <v>10390.450000000001</v>
      </c>
      <c r="M53" s="18">
        <v>721.5</v>
      </c>
      <c r="N53" s="18">
        <v>1870.62</v>
      </c>
      <c r="O53" s="18">
        <v>8688.4599999999991</v>
      </c>
      <c r="P53" s="18">
        <v>7597.16</v>
      </c>
      <c r="Q53" s="18">
        <v>3.01</v>
      </c>
      <c r="R53" s="18">
        <v>4.33</v>
      </c>
      <c r="S53" s="18">
        <v>0</v>
      </c>
      <c r="T53" s="18">
        <v>14.36</v>
      </c>
      <c r="U53" s="18">
        <v>3692.43</v>
      </c>
      <c r="V53" s="18">
        <v>1072.92</v>
      </c>
      <c r="W53" s="18">
        <v>11.87</v>
      </c>
      <c r="X53" s="18">
        <v>10.3</v>
      </c>
      <c r="Y53" s="18">
        <v>72.900000000000006</v>
      </c>
      <c r="Z53" s="18">
        <v>66.989999999999995</v>
      </c>
      <c r="AA53" s="18">
        <v>12719.9</v>
      </c>
      <c r="AB53" s="18">
        <v>4916.57</v>
      </c>
      <c r="AC53" s="18">
        <v>2348.4699999999998</v>
      </c>
      <c r="AD53" s="18">
        <v>10062.790000000001</v>
      </c>
      <c r="AE53" s="7">
        <v>87303.66</v>
      </c>
    </row>
    <row r="54" spans="1:31" x14ac:dyDescent="0.25">
      <c r="A54" s="25" t="s">
        <v>190</v>
      </c>
      <c r="B54" s="18">
        <v>1622.89</v>
      </c>
      <c r="C54" s="18">
        <v>5620.85</v>
      </c>
      <c r="D54" s="18">
        <v>264.5</v>
      </c>
      <c r="E54" s="18">
        <v>30.5</v>
      </c>
      <c r="F54" s="18">
        <v>60.65</v>
      </c>
      <c r="G54" s="18">
        <v>474.12</v>
      </c>
      <c r="H54" s="18">
        <v>1306.1400000000001</v>
      </c>
      <c r="I54" s="18">
        <v>41.8</v>
      </c>
      <c r="J54" s="18">
        <v>279.2</v>
      </c>
      <c r="K54" s="18">
        <v>12584.03</v>
      </c>
      <c r="L54" s="18">
        <v>11941.69</v>
      </c>
      <c r="M54" s="18">
        <v>1.25</v>
      </c>
      <c r="N54" s="18">
        <v>87.42</v>
      </c>
      <c r="O54" s="18">
        <v>1297.6099999999999</v>
      </c>
      <c r="P54" s="18">
        <v>3980.05</v>
      </c>
      <c r="Q54" s="18">
        <v>31.29</v>
      </c>
      <c r="R54" s="18">
        <v>151.30000000000001</v>
      </c>
      <c r="S54" s="18">
        <v>0</v>
      </c>
      <c r="T54" s="18"/>
      <c r="U54" s="18">
        <v>1328.33</v>
      </c>
      <c r="V54" s="18">
        <v>7479.01</v>
      </c>
      <c r="W54" s="18">
        <v>48.79</v>
      </c>
      <c r="X54" s="18">
        <v>267.73</v>
      </c>
      <c r="Y54" s="18">
        <v>151</v>
      </c>
      <c r="Z54" s="18">
        <v>0</v>
      </c>
      <c r="AA54" s="18">
        <v>11517.09</v>
      </c>
      <c r="AB54" s="18">
        <v>2045.7</v>
      </c>
      <c r="AC54" s="18">
        <v>1313.66</v>
      </c>
      <c r="AD54" s="18">
        <v>9838.36</v>
      </c>
      <c r="AE54" s="7">
        <v>73764.95</v>
      </c>
    </row>
    <row r="55" spans="1:31" x14ac:dyDescent="0.25">
      <c r="A55" s="25" t="s">
        <v>191</v>
      </c>
      <c r="B55" s="18">
        <v>378.67</v>
      </c>
      <c r="C55" s="18">
        <v>2125.4899999999998</v>
      </c>
      <c r="D55" s="18">
        <v>347.25</v>
      </c>
      <c r="E55" s="18">
        <v>7.47</v>
      </c>
      <c r="F55" s="18">
        <v>0.47</v>
      </c>
      <c r="G55" s="18">
        <v>59.3</v>
      </c>
      <c r="H55" s="18">
        <v>893.16</v>
      </c>
      <c r="I55" s="18">
        <v>44.13</v>
      </c>
      <c r="J55" s="18">
        <v>2338.17</v>
      </c>
      <c r="K55" s="18">
        <v>4314.8500000000004</v>
      </c>
      <c r="L55" s="18">
        <v>8420.4</v>
      </c>
      <c r="M55" s="18">
        <v>116.92</v>
      </c>
      <c r="N55" s="18">
        <v>2.91</v>
      </c>
      <c r="O55" s="18">
        <v>135.4</v>
      </c>
      <c r="P55" s="18">
        <v>2626.12</v>
      </c>
      <c r="Q55" s="18">
        <v>7.58</v>
      </c>
      <c r="R55" s="18">
        <v>9.4700000000000006</v>
      </c>
      <c r="S55" s="18">
        <v>7.4</v>
      </c>
      <c r="T55" s="18">
        <v>0</v>
      </c>
      <c r="U55" s="18">
        <v>2364.9899999999998</v>
      </c>
      <c r="V55" s="18">
        <v>2327.0700000000002</v>
      </c>
      <c r="W55" s="18">
        <v>148</v>
      </c>
      <c r="X55" s="18">
        <v>404.68</v>
      </c>
      <c r="Y55" s="18">
        <v>0</v>
      </c>
      <c r="Z55" s="18">
        <v>57.8</v>
      </c>
      <c r="AA55" s="18">
        <v>8898.16</v>
      </c>
      <c r="AB55" s="18">
        <v>5297.79</v>
      </c>
      <c r="AC55" s="18">
        <v>3017.84</v>
      </c>
      <c r="AD55" s="18">
        <v>10260.280000000001</v>
      </c>
      <c r="AE55" s="7">
        <v>54611.76</v>
      </c>
    </row>
    <row r="56" spans="1:31" x14ac:dyDescent="0.25">
      <c r="A56" s="25" t="s">
        <v>192</v>
      </c>
      <c r="B56" s="18">
        <v>549.04999999999995</v>
      </c>
      <c r="C56" s="18">
        <v>314.36</v>
      </c>
      <c r="D56" s="18">
        <v>56.96</v>
      </c>
      <c r="E56" s="18">
        <v>24.56</v>
      </c>
      <c r="F56" s="18">
        <v>15.75</v>
      </c>
      <c r="G56" s="18">
        <v>109.04</v>
      </c>
      <c r="H56" s="18">
        <v>1401.4</v>
      </c>
      <c r="I56" s="18">
        <v>41.1</v>
      </c>
      <c r="J56" s="18">
        <v>326.49</v>
      </c>
      <c r="K56" s="18">
        <v>5432.49</v>
      </c>
      <c r="L56" s="18">
        <v>5461.27</v>
      </c>
      <c r="M56" s="18">
        <v>10.92</v>
      </c>
      <c r="N56" s="18">
        <v>2.67</v>
      </c>
      <c r="O56" s="18">
        <v>2496.29</v>
      </c>
      <c r="P56" s="18">
        <v>10114.69</v>
      </c>
      <c r="Q56" s="18">
        <v>2.61</v>
      </c>
      <c r="R56" s="18">
        <v>17.27</v>
      </c>
      <c r="S56" s="18">
        <v>12.16</v>
      </c>
      <c r="T56" s="18">
        <v>98.5</v>
      </c>
      <c r="U56" s="18">
        <v>1308.8800000000001</v>
      </c>
      <c r="V56" s="18">
        <v>1399.16</v>
      </c>
      <c r="W56" s="18">
        <v>5616.5</v>
      </c>
      <c r="X56" s="18">
        <v>5.5</v>
      </c>
      <c r="Y56" s="18">
        <v>0</v>
      </c>
      <c r="Z56" s="18">
        <v>75.459999999999994</v>
      </c>
      <c r="AA56" s="18">
        <v>15679.91</v>
      </c>
      <c r="AB56" s="18">
        <v>3491.04</v>
      </c>
      <c r="AC56" s="18">
        <v>824.5</v>
      </c>
      <c r="AD56" s="18">
        <v>17631.310000000001</v>
      </c>
      <c r="AE56" s="7">
        <v>72519.83</v>
      </c>
    </row>
    <row r="57" spans="1:31" x14ac:dyDescent="0.25">
      <c r="A57" s="25" t="s">
        <v>193</v>
      </c>
      <c r="B57" s="18">
        <v>896.78</v>
      </c>
      <c r="C57" s="18">
        <v>1736.38</v>
      </c>
      <c r="D57" s="18">
        <v>30.51</v>
      </c>
      <c r="E57" s="18">
        <v>0.66</v>
      </c>
      <c r="F57" s="18">
        <v>1805.81</v>
      </c>
      <c r="G57" s="18">
        <v>105.33</v>
      </c>
      <c r="H57" s="18">
        <v>1143.8900000000001</v>
      </c>
      <c r="I57" s="18">
        <v>43.12</v>
      </c>
      <c r="J57" s="18">
        <v>85.7</v>
      </c>
      <c r="K57" s="18">
        <v>3845.08</v>
      </c>
      <c r="L57" s="18">
        <v>20370.64</v>
      </c>
      <c r="M57" s="18">
        <v>195.97</v>
      </c>
      <c r="N57" s="18">
        <v>76.66</v>
      </c>
      <c r="O57" s="18">
        <v>255.7</v>
      </c>
      <c r="P57" s="18">
        <v>7633.11</v>
      </c>
      <c r="Q57" s="18">
        <v>0</v>
      </c>
      <c r="R57" s="18">
        <v>104.72</v>
      </c>
      <c r="S57" s="18">
        <v>6397</v>
      </c>
      <c r="T57" s="18">
        <v>0.81</v>
      </c>
      <c r="U57" s="18">
        <v>2160.96</v>
      </c>
      <c r="V57" s="18">
        <v>1745.59</v>
      </c>
      <c r="W57" s="18">
        <v>1690.68</v>
      </c>
      <c r="X57" s="18">
        <v>133.63</v>
      </c>
      <c r="Y57" s="18">
        <v>0</v>
      </c>
      <c r="Z57" s="18">
        <v>0.12</v>
      </c>
      <c r="AA57" s="18">
        <v>4768.01</v>
      </c>
      <c r="AB57" s="18">
        <v>1921.47</v>
      </c>
      <c r="AC57" s="18">
        <v>2257.94</v>
      </c>
      <c r="AD57" s="18">
        <v>13809.46</v>
      </c>
      <c r="AE57" s="7">
        <v>73215.75</v>
      </c>
    </row>
    <row r="58" spans="1:31" x14ac:dyDescent="0.25">
      <c r="A58" s="25" t="s">
        <v>194</v>
      </c>
      <c r="B58" s="18">
        <v>343.68</v>
      </c>
      <c r="C58" s="18">
        <v>6224.31</v>
      </c>
      <c r="D58" s="18">
        <v>744.64</v>
      </c>
      <c r="E58" s="18">
        <v>50.56</v>
      </c>
      <c r="F58" s="18">
        <v>3.06</v>
      </c>
      <c r="G58" s="18">
        <v>154.49</v>
      </c>
      <c r="H58" s="18">
        <v>2070.88</v>
      </c>
      <c r="I58" s="18">
        <v>58.8</v>
      </c>
      <c r="J58" s="18">
        <v>416.83</v>
      </c>
      <c r="K58" s="18">
        <v>5773.08</v>
      </c>
      <c r="L58" s="18">
        <v>9781.1200000000008</v>
      </c>
      <c r="M58" s="18">
        <v>335.76</v>
      </c>
      <c r="N58" s="18">
        <v>22.3</v>
      </c>
      <c r="O58" s="18">
        <v>1420.69</v>
      </c>
      <c r="P58" s="18">
        <v>8586.35</v>
      </c>
      <c r="Q58" s="18">
        <v>1.85</v>
      </c>
      <c r="R58" s="18">
        <v>112.69</v>
      </c>
      <c r="S58" s="18">
        <v>1197.48</v>
      </c>
      <c r="T58" s="18"/>
      <c r="U58" s="18">
        <v>1547.76</v>
      </c>
      <c r="V58" s="18">
        <v>2213.6999999999998</v>
      </c>
      <c r="W58" s="18">
        <v>226.91</v>
      </c>
      <c r="X58" s="18">
        <v>156.12</v>
      </c>
      <c r="Y58" s="18">
        <v>60.79</v>
      </c>
      <c r="Z58" s="18">
        <v>15.14</v>
      </c>
      <c r="AA58" s="18">
        <v>7358.92</v>
      </c>
      <c r="AB58" s="18">
        <v>3060.66</v>
      </c>
      <c r="AC58" s="18">
        <v>731.42</v>
      </c>
      <c r="AD58" s="18">
        <v>14047.22</v>
      </c>
      <c r="AE58" s="7">
        <v>66717.2</v>
      </c>
    </row>
    <row r="59" spans="1:31" x14ac:dyDescent="0.25">
      <c r="A59" s="25" t="s">
        <v>195</v>
      </c>
      <c r="B59" s="18">
        <v>1641.57</v>
      </c>
      <c r="C59" s="18">
        <v>1694.35</v>
      </c>
      <c r="D59" s="18">
        <v>23.41</v>
      </c>
      <c r="E59" s="18">
        <v>95.46</v>
      </c>
      <c r="F59" s="18">
        <v>11.48</v>
      </c>
      <c r="G59" s="18">
        <v>1330.1</v>
      </c>
      <c r="H59" s="18">
        <v>469.33</v>
      </c>
      <c r="I59" s="18">
        <v>0</v>
      </c>
      <c r="J59" s="18">
        <v>98.36</v>
      </c>
      <c r="K59" s="18">
        <v>3132.48</v>
      </c>
      <c r="L59" s="18">
        <v>5876.3</v>
      </c>
      <c r="M59" s="18">
        <v>1230.9000000000001</v>
      </c>
      <c r="N59" s="18">
        <v>4.47</v>
      </c>
      <c r="O59" s="18">
        <v>271.05</v>
      </c>
      <c r="P59" s="18">
        <v>3725.06</v>
      </c>
      <c r="Q59" s="18">
        <v>0</v>
      </c>
      <c r="R59" s="18">
        <v>123.85</v>
      </c>
      <c r="S59" s="18">
        <v>28.31</v>
      </c>
      <c r="T59" s="18">
        <v>8.06</v>
      </c>
      <c r="U59" s="18">
        <v>6237.93</v>
      </c>
      <c r="V59" s="18">
        <v>2093.4</v>
      </c>
      <c r="W59" s="18">
        <v>1294.31</v>
      </c>
      <c r="X59" s="18">
        <v>29.85</v>
      </c>
      <c r="Y59" s="18">
        <v>2603.4499999999998</v>
      </c>
      <c r="Z59" s="18">
        <v>80.11</v>
      </c>
      <c r="AA59" s="18">
        <v>15474.64</v>
      </c>
      <c r="AB59" s="18">
        <v>3636.23</v>
      </c>
      <c r="AC59" s="18">
        <v>101.72</v>
      </c>
      <c r="AD59" s="18">
        <v>19300.009999999998</v>
      </c>
      <c r="AE59" s="7">
        <v>70616.19</v>
      </c>
    </row>
    <row r="60" spans="1:31" x14ac:dyDescent="0.25">
      <c r="A60" s="25" t="s">
        <v>196</v>
      </c>
      <c r="B60" s="18">
        <v>455.47</v>
      </c>
      <c r="C60" s="18">
        <v>413.92</v>
      </c>
      <c r="D60" s="18">
        <v>8.42</v>
      </c>
      <c r="E60" s="18">
        <v>21.69</v>
      </c>
      <c r="F60" s="18"/>
      <c r="G60" s="18">
        <v>48.93</v>
      </c>
      <c r="H60" s="18">
        <v>1053.21</v>
      </c>
      <c r="I60" s="18">
        <v>29.5</v>
      </c>
      <c r="J60" s="18">
        <v>159.79</v>
      </c>
      <c r="K60" s="18">
        <v>5085.41</v>
      </c>
      <c r="L60" s="18">
        <v>6570.64</v>
      </c>
      <c r="M60" s="18">
        <v>10748.67</v>
      </c>
      <c r="N60" s="18">
        <v>19.28</v>
      </c>
      <c r="O60" s="18">
        <v>912.68</v>
      </c>
      <c r="P60" s="18">
        <v>4533.67</v>
      </c>
      <c r="Q60" s="18">
        <v>10.09</v>
      </c>
      <c r="R60" s="18">
        <v>4.7300000000000004</v>
      </c>
      <c r="S60" s="18">
        <v>0</v>
      </c>
      <c r="T60" s="18"/>
      <c r="U60" s="18">
        <v>2236.3200000000002</v>
      </c>
      <c r="V60" s="18">
        <v>966.65</v>
      </c>
      <c r="W60" s="18">
        <v>283.58999999999997</v>
      </c>
      <c r="X60" s="18">
        <v>109.2</v>
      </c>
      <c r="Y60" s="18">
        <v>0</v>
      </c>
      <c r="Z60" s="18">
        <v>177.73</v>
      </c>
      <c r="AA60" s="18">
        <v>19486.669999999998</v>
      </c>
      <c r="AB60" s="18">
        <v>2926.1</v>
      </c>
      <c r="AC60" s="18">
        <v>32714.71</v>
      </c>
      <c r="AD60" s="18">
        <v>11485.73</v>
      </c>
      <c r="AE60" s="7">
        <v>100462.79</v>
      </c>
    </row>
    <row r="61" spans="1:31" x14ac:dyDescent="0.25">
      <c r="A61" s="25" t="s">
        <v>197</v>
      </c>
      <c r="B61" s="18">
        <v>332.32</v>
      </c>
      <c r="C61" s="18">
        <v>382.05</v>
      </c>
      <c r="D61" s="18">
        <v>362.34</v>
      </c>
      <c r="E61" s="18">
        <v>0</v>
      </c>
      <c r="F61" s="18">
        <v>0</v>
      </c>
      <c r="G61" s="18">
        <v>1225.48</v>
      </c>
      <c r="H61" s="18">
        <v>134.28</v>
      </c>
      <c r="I61" s="18">
        <v>0</v>
      </c>
      <c r="J61" s="18">
        <v>2801.65</v>
      </c>
      <c r="K61" s="18">
        <v>28779.38</v>
      </c>
      <c r="L61" s="18">
        <v>14602.73</v>
      </c>
      <c r="M61" s="18">
        <v>15705.82</v>
      </c>
      <c r="N61" s="18">
        <v>3.35</v>
      </c>
      <c r="O61" s="18">
        <v>129.15</v>
      </c>
      <c r="P61" s="18">
        <v>5439.04</v>
      </c>
      <c r="Q61" s="18">
        <v>0</v>
      </c>
      <c r="R61" s="18">
        <v>39.94</v>
      </c>
      <c r="S61" s="18">
        <v>96.5</v>
      </c>
      <c r="T61" s="18">
        <v>0.28000000000000003</v>
      </c>
      <c r="U61" s="18">
        <v>1532.16</v>
      </c>
      <c r="V61" s="18">
        <v>1155.46</v>
      </c>
      <c r="W61" s="18">
        <v>4371.09</v>
      </c>
      <c r="X61" s="18">
        <v>31</v>
      </c>
      <c r="Y61" s="18">
        <v>0</v>
      </c>
      <c r="Z61" s="18">
        <v>32.68</v>
      </c>
      <c r="AA61" s="18">
        <v>6642.54</v>
      </c>
      <c r="AB61" s="18">
        <v>784.04</v>
      </c>
      <c r="AC61" s="18">
        <v>1569.43</v>
      </c>
      <c r="AD61" s="18">
        <v>13766.74</v>
      </c>
      <c r="AE61" s="7">
        <v>99919.44</v>
      </c>
    </row>
    <row r="62" spans="1:31" x14ac:dyDescent="0.25">
      <c r="A62" s="25" t="s">
        <v>198</v>
      </c>
      <c r="B62" s="18">
        <v>927.2</v>
      </c>
      <c r="C62" s="18">
        <v>3725.47</v>
      </c>
      <c r="D62" s="18">
        <v>1.25</v>
      </c>
      <c r="E62" s="18">
        <v>0</v>
      </c>
      <c r="F62" s="18">
        <v>29.83</v>
      </c>
      <c r="G62" s="18">
        <v>210.95</v>
      </c>
      <c r="H62" s="18">
        <v>430.76</v>
      </c>
      <c r="I62" s="18">
        <v>32.85</v>
      </c>
      <c r="J62" s="18">
        <v>306.10000000000002</v>
      </c>
      <c r="K62" s="18">
        <v>4020.99</v>
      </c>
      <c r="L62" s="18">
        <v>16638.86</v>
      </c>
      <c r="M62" s="18">
        <v>1112.6500000000001</v>
      </c>
      <c r="N62" s="18">
        <v>1405.43</v>
      </c>
      <c r="O62" s="18">
        <v>188.17</v>
      </c>
      <c r="P62" s="18">
        <v>12340.14</v>
      </c>
      <c r="Q62" s="18">
        <v>1.5</v>
      </c>
      <c r="R62" s="18">
        <v>3.47</v>
      </c>
      <c r="S62" s="18">
        <v>43.61</v>
      </c>
      <c r="T62" s="18">
        <v>35.19</v>
      </c>
      <c r="U62" s="18">
        <v>7521.56</v>
      </c>
      <c r="V62" s="18">
        <v>560.83000000000004</v>
      </c>
      <c r="W62" s="18">
        <v>0</v>
      </c>
      <c r="X62" s="18">
        <v>234.08</v>
      </c>
      <c r="Y62" s="18">
        <v>412.04</v>
      </c>
      <c r="Z62" s="18">
        <v>11</v>
      </c>
      <c r="AA62" s="18">
        <v>3406.75</v>
      </c>
      <c r="AB62" s="18">
        <v>2305.8000000000002</v>
      </c>
      <c r="AC62" s="18">
        <v>3046.03</v>
      </c>
      <c r="AD62" s="18">
        <v>14551.88</v>
      </c>
      <c r="AE62" s="7">
        <v>73504.38</v>
      </c>
    </row>
    <row r="63" spans="1:31" x14ac:dyDescent="0.25">
      <c r="A63" s="25" t="s">
        <v>199</v>
      </c>
      <c r="B63" s="18">
        <v>22.28</v>
      </c>
      <c r="C63" s="18">
        <v>3977.47</v>
      </c>
      <c r="D63" s="18">
        <v>386.44</v>
      </c>
      <c r="E63" s="18">
        <v>88.98</v>
      </c>
      <c r="F63" s="18">
        <v>10.46</v>
      </c>
      <c r="G63" s="18">
        <v>3663.01</v>
      </c>
      <c r="H63" s="18">
        <v>1617.96</v>
      </c>
      <c r="I63" s="18">
        <v>12.7</v>
      </c>
      <c r="J63" s="18">
        <v>3913.09</v>
      </c>
      <c r="K63" s="18">
        <v>8369.59</v>
      </c>
      <c r="L63" s="18">
        <v>10723.51</v>
      </c>
      <c r="M63" s="18">
        <v>896.22</v>
      </c>
      <c r="N63" s="18">
        <v>3.17</v>
      </c>
      <c r="O63" s="18">
        <v>1835.5</v>
      </c>
      <c r="P63" s="18">
        <v>1454.09</v>
      </c>
      <c r="Q63" s="18">
        <v>23.28</v>
      </c>
      <c r="R63" s="18">
        <v>0</v>
      </c>
      <c r="S63" s="18">
        <v>0</v>
      </c>
      <c r="T63" s="18">
        <v>0</v>
      </c>
      <c r="U63" s="18">
        <v>1897.64</v>
      </c>
      <c r="V63" s="18">
        <v>2095.35</v>
      </c>
      <c r="W63" s="18">
        <v>87.11</v>
      </c>
      <c r="X63" s="18">
        <v>200.17</v>
      </c>
      <c r="Y63" s="18">
        <v>18.899999999999999</v>
      </c>
      <c r="Z63" s="18">
        <v>26</v>
      </c>
      <c r="AA63" s="18">
        <v>3563.05</v>
      </c>
      <c r="AB63" s="18">
        <v>536.78</v>
      </c>
      <c r="AC63" s="18">
        <v>566.22</v>
      </c>
      <c r="AD63" s="18">
        <v>18173.169999999998</v>
      </c>
      <c r="AE63" s="7">
        <v>64162.13</v>
      </c>
    </row>
    <row r="64" spans="1:31" x14ac:dyDescent="0.25">
      <c r="A64" s="25" t="s">
        <v>200</v>
      </c>
      <c r="B64" s="18">
        <v>1386.67</v>
      </c>
      <c r="C64" s="18">
        <v>592.05999999999995</v>
      </c>
      <c r="D64" s="18">
        <v>121.92</v>
      </c>
      <c r="E64" s="18">
        <v>127</v>
      </c>
      <c r="F64" s="18"/>
      <c r="G64" s="18">
        <v>2494.75</v>
      </c>
      <c r="H64" s="18">
        <v>1543</v>
      </c>
      <c r="I64" s="18">
        <v>0</v>
      </c>
      <c r="J64" s="18">
        <v>3850.97</v>
      </c>
      <c r="K64" s="18">
        <v>11940.97</v>
      </c>
      <c r="L64" s="18">
        <v>15333.38</v>
      </c>
      <c r="M64" s="18">
        <v>162.81</v>
      </c>
      <c r="N64" s="18">
        <v>347.23</v>
      </c>
      <c r="O64" s="18">
        <v>727.22</v>
      </c>
      <c r="P64" s="18">
        <v>3715.69</v>
      </c>
      <c r="Q64" s="18">
        <v>4.93</v>
      </c>
      <c r="R64" s="18">
        <v>169.47</v>
      </c>
      <c r="S64" s="18">
        <v>7.14</v>
      </c>
      <c r="T64" s="18">
        <v>0</v>
      </c>
      <c r="U64" s="18">
        <v>2088.87</v>
      </c>
      <c r="V64" s="18">
        <v>6609.53</v>
      </c>
      <c r="W64" s="18">
        <v>221.45</v>
      </c>
      <c r="X64" s="18">
        <v>104.75</v>
      </c>
      <c r="Y64" s="18">
        <v>7</v>
      </c>
      <c r="Z64" s="18">
        <v>1574.34</v>
      </c>
      <c r="AA64" s="18">
        <v>1630.97</v>
      </c>
      <c r="AB64" s="18">
        <v>8584.4500000000007</v>
      </c>
      <c r="AC64" s="18">
        <v>1817.06</v>
      </c>
      <c r="AD64" s="18">
        <v>12621.06</v>
      </c>
      <c r="AE64" s="7">
        <v>77784.679999999993</v>
      </c>
    </row>
    <row r="65" spans="1:31" x14ac:dyDescent="0.25">
      <c r="A65" s="25" t="s">
        <v>201</v>
      </c>
      <c r="B65" s="18">
        <v>729.5</v>
      </c>
      <c r="C65" s="18">
        <v>253.39</v>
      </c>
      <c r="D65" s="18">
        <v>10.050000000000001</v>
      </c>
      <c r="E65" s="18">
        <v>65.34</v>
      </c>
      <c r="F65" s="18">
        <v>90.67</v>
      </c>
      <c r="G65" s="18">
        <v>235.27</v>
      </c>
      <c r="H65" s="18">
        <v>2845.76</v>
      </c>
      <c r="I65" s="18">
        <v>40.700000000000003</v>
      </c>
      <c r="J65" s="18">
        <v>4143.97</v>
      </c>
      <c r="K65" s="18">
        <v>23045.46</v>
      </c>
      <c r="L65" s="18">
        <v>10779.03</v>
      </c>
      <c r="M65" s="18">
        <v>224.53</v>
      </c>
      <c r="N65" s="18">
        <v>494.98</v>
      </c>
      <c r="O65" s="18">
        <v>176.55</v>
      </c>
      <c r="P65" s="18">
        <v>1186.26</v>
      </c>
      <c r="Q65" s="18">
        <v>22.2</v>
      </c>
      <c r="R65" s="18">
        <v>3.31</v>
      </c>
      <c r="S65" s="18">
        <v>0.5</v>
      </c>
      <c r="T65" s="18">
        <v>0</v>
      </c>
      <c r="U65" s="18">
        <v>1899.32</v>
      </c>
      <c r="V65" s="18">
        <v>2045.27</v>
      </c>
      <c r="W65" s="18">
        <v>5159.47</v>
      </c>
      <c r="X65" s="18">
        <v>192.53</v>
      </c>
      <c r="Y65" s="18">
        <v>11.04</v>
      </c>
      <c r="Z65" s="18">
        <v>48.6</v>
      </c>
      <c r="AA65" s="18">
        <v>13312.9</v>
      </c>
      <c r="AB65" s="18">
        <v>1082.99</v>
      </c>
      <c r="AC65" s="18">
        <v>2019.11</v>
      </c>
      <c r="AD65" s="18">
        <v>13665.32</v>
      </c>
      <c r="AE65" s="7">
        <v>83784.02</v>
      </c>
    </row>
    <row r="66" spans="1:31" x14ac:dyDescent="0.25">
      <c r="A66" s="25" t="s">
        <v>202</v>
      </c>
      <c r="B66" s="18">
        <v>1903.94</v>
      </c>
      <c r="C66" s="18">
        <v>397.2</v>
      </c>
      <c r="D66" s="18">
        <v>43.45</v>
      </c>
      <c r="E66" s="18">
        <v>147.32</v>
      </c>
      <c r="F66" s="18"/>
      <c r="G66" s="18">
        <v>377.9</v>
      </c>
      <c r="H66" s="18">
        <v>703.19</v>
      </c>
      <c r="I66" s="18">
        <v>66.150000000000006</v>
      </c>
      <c r="J66" s="18">
        <v>2111.88</v>
      </c>
      <c r="K66" s="18">
        <v>35959.730000000003</v>
      </c>
      <c r="L66" s="18">
        <v>26604.6</v>
      </c>
      <c r="M66" s="18">
        <v>335.05</v>
      </c>
      <c r="N66" s="18">
        <v>57.44</v>
      </c>
      <c r="O66" s="18">
        <v>2268.15</v>
      </c>
      <c r="P66" s="18">
        <v>10379.17</v>
      </c>
      <c r="Q66" s="18">
        <v>8.68</v>
      </c>
      <c r="R66" s="18">
        <v>21.73</v>
      </c>
      <c r="S66" s="18">
        <v>398.19</v>
      </c>
      <c r="T66" s="18"/>
      <c r="U66" s="18">
        <v>10900.82</v>
      </c>
      <c r="V66" s="18">
        <v>657.22</v>
      </c>
      <c r="W66" s="18">
        <v>402.39</v>
      </c>
      <c r="X66" s="18">
        <v>178.92</v>
      </c>
      <c r="Y66" s="18">
        <v>15.91</v>
      </c>
      <c r="Z66" s="18">
        <v>105.42</v>
      </c>
      <c r="AA66" s="18">
        <v>9061.89</v>
      </c>
      <c r="AB66" s="18">
        <v>2149.4</v>
      </c>
      <c r="AC66" s="18">
        <v>1665.71</v>
      </c>
      <c r="AD66" s="18">
        <v>24964.05</v>
      </c>
      <c r="AE66" s="7">
        <v>131885.54</v>
      </c>
    </row>
    <row r="67" spans="1:31" x14ac:dyDescent="0.25">
      <c r="A67" s="25" t="s">
        <v>203</v>
      </c>
      <c r="B67" s="18">
        <v>2453.48</v>
      </c>
      <c r="C67" s="18">
        <v>834.79</v>
      </c>
      <c r="D67" s="18">
        <v>38.76</v>
      </c>
      <c r="E67" s="18">
        <v>26.61</v>
      </c>
      <c r="F67" s="18">
        <v>14.5</v>
      </c>
      <c r="G67" s="18">
        <v>3159.76</v>
      </c>
      <c r="H67" s="18">
        <v>5041.21</v>
      </c>
      <c r="I67" s="18">
        <v>264.44</v>
      </c>
      <c r="J67" s="18">
        <v>2056.62</v>
      </c>
      <c r="K67" s="18">
        <v>11428.11</v>
      </c>
      <c r="L67" s="18">
        <v>25334.18</v>
      </c>
      <c r="M67" s="18">
        <v>1368.94</v>
      </c>
      <c r="N67" s="18">
        <v>28.76</v>
      </c>
      <c r="O67" s="18">
        <v>1967.81</v>
      </c>
      <c r="P67" s="18">
        <v>3320.27</v>
      </c>
      <c r="Q67" s="18">
        <v>378.37</v>
      </c>
      <c r="R67" s="18">
        <v>180.8</v>
      </c>
      <c r="S67" s="18">
        <v>275.26</v>
      </c>
      <c r="T67" s="18">
        <v>16.77</v>
      </c>
      <c r="U67" s="18">
        <v>12925.44</v>
      </c>
      <c r="V67" s="18">
        <v>590.65</v>
      </c>
      <c r="W67" s="18">
        <v>30.69</v>
      </c>
      <c r="X67" s="18">
        <v>236.15</v>
      </c>
      <c r="Y67" s="18">
        <v>168.08</v>
      </c>
      <c r="Z67" s="18">
        <v>311.05</v>
      </c>
      <c r="AA67" s="18">
        <v>4126.17</v>
      </c>
      <c r="AB67" s="18">
        <v>1399.51</v>
      </c>
      <c r="AC67" s="18">
        <v>16871.29</v>
      </c>
      <c r="AD67" s="18">
        <v>26832.880000000001</v>
      </c>
      <c r="AE67" s="7">
        <v>121681.35</v>
      </c>
    </row>
    <row r="68" spans="1:31" x14ac:dyDescent="0.25">
      <c r="A68" s="25" t="s">
        <v>204</v>
      </c>
      <c r="B68" s="18">
        <v>432.93</v>
      </c>
      <c r="C68" s="18">
        <v>3535.22</v>
      </c>
      <c r="D68" s="18">
        <v>3.46</v>
      </c>
      <c r="E68" s="18">
        <v>333.33</v>
      </c>
      <c r="F68" s="18"/>
      <c r="G68" s="18">
        <v>1726.53</v>
      </c>
      <c r="H68" s="18">
        <v>1000.61</v>
      </c>
      <c r="I68" s="18">
        <v>0.09</v>
      </c>
      <c r="J68" s="18">
        <v>825.19</v>
      </c>
      <c r="K68" s="18">
        <v>13747.65</v>
      </c>
      <c r="L68" s="18">
        <v>7258.85</v>
      </c>
      <c r="M68" s="18">
        <v>248.74</v>
      </c>
      <c r="N68" s="18">
        <v>928.77</v>
      </c>
      <c r="O68" s="18">
        <v>1326.76</v>
      </c>
      <c r="P68" s="18">
        <v>9293.6200000000008</v>
      </c>
      <c r="Q68" s="18">
        <v>98.52</v>
      </c>
      <c r="R68" s="18">
        <v>0.03</v>
      </c>
      <c r="S68" s="18">
        <v>37.299999999999997</v>
      </c>
      <c r="T68" s="18">
        <v>0</v>
      </c>
      <c r="U68" s="18">
        <v>5304.49</v>
      </c>
      <c r="V68" s="18">
        <v>2123.71</v>
      </c>
      <c r="W68" s="18">
        <v>8096.15</v>
      </c>
      <c r="X68" s="18">
        <v>2.83</v>
      </c>
      <c r="Y68" s="18">
        <v>901.87</v>
      </c>
      <c r="Z68" s="18">
        <v>71.22</v>
      </c>
      <c r="AA68" s="18">
        <v>15271.78</v>
      </c>
      <c r="AB68" s="18">
        <v>1645.08</v>
      </c>
      <c r="AC68" s="18">
        <v>2488.56</v>
      </c>
      <c r="AD68" s="18">
        <v>34548.15</v>
      </c>
      <c r="AE68" s="7">
        <v>111251.49</v>
      </c>
    </row>
    <row r="69" spans="1:31" x14ac:dyDescent="0.25">
      <c r="A69" s="25" t="s">
        <v>261</v>
      </c>
      <c r="B69" s="18">
        <v>440.32</v>
      </c>
      <c r="C69" s="18">
        <v>750.46</v>
      </c>
      <c r="D69" s="18">
        <v>3.57</v>
      </c>
      <c r="E69" s="18">
        <v>570.84</v>
      </c>
      <c r="F69" s="18">
        <v>5.07</v>
      </c>
      <c r="G69" s="18">
        <v>7.48</v>
      </c>
      <c r="H69" s="18">
        <v>2175.9699999999998</v>
      </c>
      <c r="I69" s="18">
        <v>25.3</v>
      </c>
      <c r="J69" s="18">
        <v>81.33</v>
      </c>
      <c r="K69" s="18">
        <v>41064.46</v>
      </c>
      <c r="L69" s="18">
        <v>18126.490000000002</v>
      </c>
      <c r="M69" s="18">
        <v>916.08</v>
      </c>
      <c r="N69" s="18">
        <v>31.06</v>
      </c>
      <c r="O69" s="18">
        <v>1722.71</v>
      </c>
      <c r="P69" s="18">
        <v>5026.33</v>
      </c>
      <c r="Q69" s="18">
        <v>230.38</v>
      </c>
      <c r="R69" s="18">
        <v>26.77</v>
      </c>
      <c r="S69" s="18">
        <v>34.119999999999997</v>
      </c>
      <c r="T69" s="18">
        <v>79</v>
      </c>
      <c r="U69" s="18">
        <v>10385.26</v>
      </c>
      <c r="V69" s="18">
        <v>2329.19</v>
      </c>
      <c r="W69" s="18">
        <v>664.53</v>
      </c>
      <c r="X69" s="18">
        <v>230.35</v>
      </c>
      <c r="Y69" s="18">
        <v>2.1</v>
      </c>
      <c r="Z69" s="18">
        <v>24.49</v>
      </c>
      <c r="AA69" s="18">
        <v>10222.59</v>
      </c>
      <c r="AB69" s="18">
        <v>377.7</v>
      </c>
      <c r="AC69" s="18">
        <v>436.48</v>
      </c>
      <c r="AD69" s="18">
        <v>13826.28</v>
      </c>
      <c r="AE69" s="7">
        <v>109816.71</v>
      </c>
    </row>
    <row r="70" spans="1:31" x14ac:dyDescent="0.25">
      <c r="A70" s="25" t="s">
        <v>276</v>
      </c>
      <c r="B70" s="18">
        <v>470.16</v>
      </c>
      <c r="C70" s="18">
        <v>2073.98</v>
      </c>
      <c r="D70" s="18">
        <v>11.16</v>
      </c>
      <c r="E70" s="18">
        <v>69.59</v>
      </c>
      <c r="F70" s="18"/>
      <c r="G70" s="18">
        <v>53.19</v>
      </c>
      <c r="H70" s="18">
        <v>68.14</v>
      </c>
      <c r="I70" s="18">
        <v>0</v>
      </c>
      <c r="J70" s="18">
        <v>346.81</v>
      </c>
      <c r="K70" s="18">
        <v>20502.650000000001</v>
      </c>
      <c r="L70" s="18">
        <v>12471.76</v>
      </c>
      <c r="M70" s="18">
        <v>1360.2</v>
      </c>
      <c r="N70" s="18">
        <v>632.04</v>
      </c>
      <c r="O70" s="18">
        <v>3093.89</v>
      </c>
      <c r="P70" s="18">
        <v>7141.31</v>
      </c>
      <c r="Q70" s="18">
        <v>36.840000000000003</v>
      </c>
      <c r="R70" s="18">
        <v>39.880000000000003</v>
      </c>
      <c r="S70" s="18">
        <v>0</v>
      </c>
      <c r="T70" s="18"/>
      <c r="U70" s="18">
        <v>2604.48</v>
      </c>
      <c r="V70" s="18">
        <v>3834.59</v>
      </c>
      <c r="W70" s="18">
        <v>1740</v>
      </c>
      <c r="X70" s="18">
        <v>142.9</v>
      </c>
      <c r="Y70" s="18">
        <v>0</v>
      </c>
      <c r="Z70" s="18">
        <v>103.02</v>
      </c>
      <c r="AA70" s="18">
        <v>6889.14</v>
      </c>
      <c r="AB70" s="18">
        <v>1964.01</v>
      </c>
      <c r="AC70" s="18">
        <v>567.4</v>
      </c>
      <c r="AD70" s="18">
        <v>22544.91</v>
      </c>
      <c r="AE70" s="7">
        <v>88762.05</v>
      </c>
    </row>
    <row r="71" spans="1:31" x14ac:dyDescent="0.25">
      <c r="A71" s="25" t="s">
        <v>291</v>
      </c>
      <c r="B71" s="18">
        <v>16.8</v>
      </c>
      <c r="C71" s="18">
        <v>2799.47</v>
      </c>
      <c r="D71" s="18">
        <v>17.239999999999998</v>
      </c>
      <c r="E71" s="18">
        <v>0</v>
      </c>
      <c r="F71" s="18">
        <v>155.30000000000001</v>
      </c>
      <c r="G71" s="18">
        <v>525.62</v>
      </c>
      <c r="H71" s="18">
        <v>885.5</v>
      </c>
      <c r="I71" s="18">
        <v>153</v>
      </c>
      <c r="J71" s="18">
        <v>1211.54</v>
      </c>
      <c r="K71" s="18">
        <v>22322</v>
      </c>
      <c r="L71" s="18">
        <v>5443.68</v>
      </c>
      <c r="M71" s="18">
        <v>30.99</v>
      </c>
      <c r="N71" s="18">
        <v>41.79</v>
      </c>
      <c r="O71" s="18">
        <v>644.96</v>
      </c>
      <c r="P71" s="18">
        <v>15953.02</v>
      </c>
      <c r="Q71" s="18">
        <v>192.86</v>
      </c>
      <c r="R71" s="18">
        <v>61.08</v>
      </c>
      <c r="S71" s="18">
        <v>0</v>
      </c>
      <c r="T71" s="18">
        <v>62.91</v>
      </c>
      <c r="U71" s="18">
        <v>9164</v>
      </c>
      <c r="V71" s="18">
        <v>1739.46</v>
      </c>
      <c r="W71" s="18">
        <v>275.7</v>
      </c>
      <c r="X71" s="18">
        <v>172.24</v>
      </c>
      <c r="Y71" s="18">
        <v>175</v>
      </c>
      <c r="Z71" s="18">
        <v>482.01</v>
      </c>
      <c r="AA71" s="18">
        <v>5742.01</v>
      </c>
      <c r="AB71" s="18">
        <v>1810.83</v>
      </c>
      <c r="AC71" s="18">
        <v>1786.87</v>
      </c>
      <c r="AD71" s="18">
        <v>98354.92</v>
      </c>
      <c r="AE71" s="7">
        <v>170220.83</v>
      </c>
    </row>
    <row r="72" spans="1:31" x14ac:dyDescent="0.25">
      <c r="A72" s="25" t="s">
        <v>293</v>
      </c>
      <c r="B72" s="18">
        <v>384.98</v>
      </c>
      <c r="C72" s="18">
        <v>739.68</v>
      </c>
      <c r="D72" s="18">
        <v>350.94</v>
      </c>
      <c r="E72" s="18">
        <v>141.41</v>
      </c>
      <c r="F72" s="18">
        <v>19.79</v>
      </c>
      <c r="G72" s="18">
        <v>1418.91</v>
      </c>
      <c r="H72" s="18">
        <v>1166.47</v>
      </c>
      <c r="I72" s="18">
        <v>53.96</v>
      </c>
      <c r="J72" s="18">
        <v>1188.6600000000001</v>
      </c>
      <c r="K72" s="18">
        <v>8671.25</v>
      </c>
      <c r="L72" s="18">
        <v>9129.9599999999991</v>
      </c>
      <c r="M72" s="18">
        <v>0</v>
      </c>
      <c r="N72" s="18">
        <v>138.47</v>
      </c>
      <c r="O72" s="18">
        <v>1582.75</v>
      </c>
      <c r="P72" s="18">
        <v>9185.81</v>
      </c>
      <c r="Q72" s="18">
        <v>18.59</v>
      </c>
      <c r="R72" s="18">
        <v>401</v>
      </c>
      <c r="S72" s="18">
        <v>16</v>
      </c>
      <c r="T72" s="18"/>
      <c r="U72" s="18">
        <v>471.01</v>
      </c>
      <c r="V72" s="18">
        <v>984.65</v>
      </c>
      <c r="W72" s="18">
        <v>673.5</v>
      </c>
      <c r="X72" s="18">
        <v>106.9</v>
      </c>
      <c r="Y72" s="18">
        <v>375</v>
      </c>
      <c r="Z72" s="18">
        <v>304.27999999999997</v>
      </c>
      <c r="AA72" s="18">
        <v>7793.13</v>
      </c>
      <c r="AB72" s="18">
        <v>3591.41</v>
      </c>
      <c r="AC72" s="18">
        <v>4233.4399999999996</v>
      </c>
      <c r="AD72" s="18">
        <v>19597.16</v>
      </c>
      <c r="AE72" s="7">
        <v>72739.13</v>
      </c>
    </row>
    <row r="73" spans="1:31" x14ac:dyDescent="0.25">
      <c r="A73" s="25" t="s">
        <v>295</v>
      </c>
      <c r="B73" s="18">
        <v>925.79</v>
      </c>
      <c r="C73" s="18">
        <v>13064.21</v>
      </c>
      <c r="D73" s="18">
        <v>0.24</v>
      </c>
      <c r="E73" s="18">
        <v>50.2</v>
      </c>
      <c r="F73" s="18"/>
      <c r="G73" s="18">
        <v>388.67</v>
      </c>
      <c r="H73" s="18">
        <v>649.15</v>
      </c>
      <c r="I73" s="18">
        <v>63.61</v>
      </c>
      <c r="J73" s="18">
        <v>973.31</v>
      </c>
      <c r="K73" s="18">
        <v>26533.599999999999</v>
      </c>
      <c r="L73" s="18">
        <v>14458.88</v>
      </c>
      <c r="M73" s="18">
        <v>180.2</v>
      </c>
      <c r="N73" s="18">
        <v>513.73</v>
      </c>
      <c r="O73" s="18">
        <v>545.29999999999995</v>
      </c>
      <c r="P73" s="18">
        <v>7968.19</v>
      </c>
      <c r="Q73" s="18">
        <v>121.2</v>
      </c>
      <c r="R73" s="18">
        <v>0.52</v>
      </c>
      <c r="S73" s="18">
        <v>82.94</v>
      </c>
      <c r="T73" s="18">
        <v>920</v>
      </c>
      <c r="U73" s="18">
        <v>4747.1499999999996</v>
      </c>
      <c r="V73" s="18">
        <v>631.04</v>
      </c>
      <c r="W73" s="18">
        <v>591.41999999999996</v>
      </c>
      <c r="X73" s="18">
        <v>197.8</v>
      </c>
      <c r="Y73" s="18">
        <v>100</v>
      </c>
      <c r="Z73" s="18">
        <v>51.01</v>
      </c>
      <c r="AA73" s="18">
        <v>6233.72</v>
      </c>
      <c r="AB73" s="18">
        <v>2624.16</v>
      </c>
      <c r="AC73" s="18">
        <v>648.20000000000005</v>
      </c>
      <c r="AD73" s="18">
        <v>9796.73</v>
      </c>
      <c r="AE73" s="7">
        <v>93060.98</v>
      </c>
    </row>
    <row r="74" spans="1:31" x14ac:dyDescent="0.25">
      <c r="A74" s="25" t="s">
        <v>298</v>
      </c>
      <c r="B74" s="18">
        <v>3571.53</v>
      </c>
      <c r="C74" s="18">
        <v>832.95</v>
      </c>
      <c r="D74" s="18">
        <v>11.89</v>
      </c>
      <c r="E74" s="18">
        <v>313.25</v>
      </c>
      <c r="F74" s="18"/>
      <c r="G74" s="18">
        <v>118.95</v>
      </c>
      <c r="H74" s="18">
        <v>1814.98</v>
      </c>
      <c r="I74" s="18">
        <v>12.2</v>
      </c>
      <c r="J74" s="18">
        <v>658.37</v>
      </c>
      <c r="K74" s="18">
        <v>12985.65</v>
      </c>
      <c r="L74" s="18">
        <v>10750.97</v>
      </c>
      <c r="M74" s="18">
        <v>1216.27</v>
      </c>
      <c r="N74" s="18">
        <v>126.26</v>
      </c>
      <c r="O74" s="18">
        <v>690.48</v>
      </c>
      <c r="P74" s="18">
        <v>19718.89</v>
      </c>
      <c r="Q74" s="18">
        <v>0</v>
      </c>
      <c r="R74" s="18">
        <v>10.35</v>
      </c>
      <c r="S74" s="18">
        <v>72.33</v>
      </c>
      <c r="T74" s="18"/>
      <c r="U74" s="18">
        <v>7924.41</v>
      </c>
      <c r="V74" s="18">
        <v>1197.51</v>
      </c>
      <c r="W74" s="18">
        <v>332</v>
      </c>
      <c r="X74" s="18">
        <v>32.81</v>
      </c>
      <c r="Y74" s="18">
        <v>6.76</v>
      </c>
      <c r="Z74" s="18">
        <v>80.2</v>
      </c>
      <c r="AA74" s="18">
        <v>9300.6200000000008</v>
      </c>
      <c r="AB74" s="18">
        <v>2560.75</v>
      </c>
      <c r="AC74" s="18">
        <v>2199.1999999999998</v>
      </c>
      <c r="AD74" s="18">
        <v>136244.04</v>
      </c>
      <c r="AE74" s="7">
        <v>212783.6</v>
      </c>
    </row>
    <row r="75" spans="1:31" x14ac:dyDescent="0.25">
      <c r="A75" s="25" t="s">
        <v>301</v>
      </c>
      <c r="B75" s="18">
        <v>572.12</v>
      </c>
      <c r="C75" s="18">
        <v>1173.9000000000001</v>
      </c>
      <c r="D75" s="18">
        <v>123.63</v>
      </c>
      <c r="E75" s="18">
        <v>14.85</v>
      </c>
      <c r="F75" s="18">
        <v>310.7</v>
      </c>
      <c r="G75" s="18">
        <v>6335.28</v>
      </c>
      <c r="H75" s="18">
        <v>779.86</v>
      </c>
      <c r="I75" s="18">
        <v>5.7</v>
      </c>
      <c r="J75" s="18">
        <v>982.95</v>
      </c>
      <c r="K75" s="18">
        <v>14329.52</v>
      </c>
      <c r="L75" s="18">
        <v>14513.58</v>
      </c>
      <c r="M75" s="18">
        <v>122.97</v>
      </c>
      <c r="N75" s="18">
        <v>1304.5</v>
      </c>
      <c r="O75" s="18">
        <v>259.87</v>
      </c>
      <c r="P75" s="18">
        <v>5020.62</v>
      </c>
      <c r="Q75" s="18">
        <v>0</v>
      </c>
      <c r="R75" s="18"/>
      <c r="S75" s="18">
        <v>132.6</v>
      </c>
      <c r="T75" s="18">
        <v>200</v>
      </c>
      <c r="U75" s="18">
        <v>2758.78</v>
      </c>
      <c r="V75" s="18">
        <v>4239.3100000000004</v>
      </c>
      <c r="W75" s="18">
        <v>1110.99</v>
      </c>
      <c r="X75" s="18">
        <v>959.68</v>
      </c>
      <c r="Y75" s="18">
        <v>0.28000000000000003</v>
      </c>
      <c r="Z75" s="18">
        <v>0</v>
      </c>
      <c r="AA75" s="18">
        <v>15199.19</v>
      </c>
      <c r="AB75" s="18">
        <v>2395.0300000000002</v>
      </c>
      <c r="AC75" s="18">
        <v>1432.88</v>
      </c>
      <c r="AD75" s="18">
        <v>34457.99</v>
      </c>
      <c r="AE75" s="7">
        <v>108736.78</v>
      </c>
    </row>
    <row r="76" spans="1:31" x14ac:dyDescent="0.25">
      <c r="A76" s="25" t="s">
        <v>303</v>
      </c>
      <c r="B76" s="18">
        <v>196.05</v>
      </c>
      <c r="C76" s="18">
        <v>1033.3699999999999</v>
      </c>
      <c r="D76" s="18">
        <v>621.36</v>
      </c>
      <c r="E76" s="18">
        <v>504</v>
      </c>
      <c r="F76" s="18"/>
      <c r="G76" s="18">
        <v>157.19</v>
      </c>
      <c r="H76" s="18">
        <v>790.61</v>
      </c>
      <c r="I76" s="18">
        <v>151</v>
      </c>
      <c r="J76" s="18">
        <v>573.29</v>
      </c>
      <c r="K76" s="18">
        <v>15459.53</v>
      </c>
      <c r="L76" s="18">
        <v>12304.54</v>
      </c>
      <c r="M76" s="18">
        <v>3028.81</v>
      </c>
      <c r="N76" s="18">
        <v>155.35</v>
      </c>
      <c r="O76" s="18">
        <v>1209.3</v>
      </c>
      <c r="P76" s="18">
        <v>3234.24</v>
      </c>
      <c r="Q76" s="18">
        <v>18.37</v>
      </c>
      <c r="R76" s="18">
        <v>0</v>
      </c>
      <c r="S76" s="18">
        <v>35.9</v>
      </c>
      <c r="T76" s="18">
        <v>0</v>
      </c>
      <c r="U76" s="18">
        <v>6302.46</v>
      </c>
      <c r="V76" s="18">
        <v>3914.22</v>
      </c>
      <c r="W76" s="18">
        <v>675.02</v>
      </c>
      <c r="X76" s="18">
        <v>417.21</v>
      </c>
      <c r="Y76" s="18">
        <v>0</v>
      </c>
      <c r="Z76" s="18">
        <v>110</v>
      </c>
      <c r="AA76" s="18">
        <v>12760.33</v>
      </c>
      <c r="AB76" s="18">
        <v>25324.59</v>
      </c>
      <c r="AC76" s="18">
        <v>2070.21</v>
      </c>
      <c r="AD76" s="18">
        <v>16985.580000000002</v>
      </c>
      <c r="AE76" s="7">
        <v>108032.53</v>
      </c>
    </row>
    <row r="77" spans="1:31" x14ac:dyDescent="0.25">
      <c r="A77" s="25" t="s">
        <v>307</v>
      </c>
      <c r="B77" s="18">
        <v>2083.67</v>
      </c>
      <c r="C77" s="18">
        <v>543.92999999999995</v>
      </c>
      <c r="D77" s="18">
        <v>211.27</v>
      </c>
      <c r="E77" s="18">
        <v>48.16</v>
      </c>
      <c r="F77" s="18">
        <v>20.6</v>
      </c>
      <c r="G77" s="18">
        <v>498.93</v>
      </c>
      <c r="H77" s="18">
        <v>1558.33</v>
      </c>
      <c r="I77" s="18">
        <v>10.28</v>
      </c>
      <c r="J77" s="18">
        <v>3880.62</v>
      </c>
      <c r="K77" s="18">
        <v>23830.91</v>
      </c>
      <c r="L77" s="18">
        <v>28240.75</v>
      </c>
      <c r="M77" s="18">
        <v>468.96</v>
      </c>
      <c r="N77" s="18">
        <v>291.14</v>
      </c>
      <c r="O77" s="18">
        <v>525.79</v>
      </c>
      <c r="P77" s="18">
        <v>9112.67</v>
      </c>
      <c r="Q77" s="18">
        <v>46.72</v>
      </c>
      <c r="R77" s="18">
        <v>4.28</v>
      </c>
      <c r="S77" s="18">
        <v>11.5</v>
      </c>
      <c r="T77" s="18"/>
      <c r="U77" s="18">
        <v>3004.73</v>
      </c>
      <c r="V77" s="18">
        <v>914.24</v>
      </c>
      <c r="W77" s="18">
        <v>53.78</v>
      </c>
      <c r="X77" s="18">
        <v>207.92</v>
      </c>
      <c r="Y77" s="18">
        <v>26.12</v>
      </c>
      <c r="Z77" s="18">
        <v>0</v>
      </c>
      <c r="AA77" s="18">
        <v>7488.13</v>
      </c>
      <c r="AB77" s="18">
        <v>2060.6999999999998</v>
      </c>
      <c r="AC77" s="18">
        <v>1858.8</v>
      </c>
      <c r="AD77" s="18">
        <v>27318.51</v>
      </c>
      <c r="AE77" s="7">
        <v>114321.43</v>
      </c>
    </row>
    <row r="78" spans="1:31" x14ac:dyDescent="0.25">
      <c r="A78" s="28" t="s">
        <v>247</v>
      </c>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E78"/>
  <sheetViews>
    <sheetView workbookViewId="0">
      <pane xSplit="1" ySplit="6" topLeftCell="B73" activePane="bottomRight" state="frozen"/>
      <selection pane="topRight" activeCell="B1" sqref="B1"/>
      <selection pane="bottomLeft" activeCell="A7" sqref="A7"/>
      <selection pane="bottomRight" activeCell="A77" sqref="A77:XFD77"/>
    </sheetView>
  </sheetViews>
  <sheetFormatPr defaultColWidth="8.85546875" defaultRowHeight="15" x14ac:dyDescent="0.25"/>
  <cols>
    <col min="1" max="30" width="8.85546875" style="20"/>
    <col min="31" max="31" width="12" style="20" bestFit="1" customWidth="1"/>
    <col min="32" max="16384" width="8.85546875" style="20"/>
  </cols>
  <sheetData>
    <row r="1" spans="1:31" x14ac:dyDescent="0.25">
      <c r="D1" s="1" t="s">
        <v>277</v>
      </c>
    </row>
    <row r="2" spans="1:31" x14ac:dyDescent="0.25">
      <c r="D2" s="2"/>
    </row>
    <row r="3" spans="1:31" x14ac:dyDescent="0.25">
      <c r="D3" s="1" t="s">
        <v>283</v>
      </c>
    </row>
    <row r="4" spans="1:31" x14ac:dyDescent="0.25">
      <c r="D4" s="1" t="s">
        <v>218</v>
      </c>
    </row>
    <row r="6" spans="1:31" ht="22.5" x14ac:dyDescent="0.25">
      <c r="B6" s="24" t="s">
        <v>87</v>
      </c>
      <c r="C6" s="24" t="s">
        <v>88</v>
      </c>
      <c r="D6" s="24" t="s">
        <v>89</v>
      </c>
      <c r="E6" s="24" t="s">
        <v>90</v>
      </c>
      <c r="F6" s="24" t="s">
        <v>91</v>
      </c>
      <c r="G6" s="24" t="s">
        <v>92</v>
      </c>
      <c r="H6" s="24" t="s">
        <v>93</v>
      </c>
      <c r="I6" s="24" t="s">
        <v>94</v>
      </c>
      <c r="J6" s="24" t="s">
        <v>95</v>
      </c>
      <c r="K6" s="24" t="s">
        <v>96</v>
      </c>
      <c r="L6" s="24" t="s">
        <v>97</v>
      </c>
      <c r="M6" s="24" t="s">
        <v>98</v>
      </c>
      <c r="N6" s="24" t="s">
        <v>99</v>
      </c>
      <c r="O6" s="24" t="s">
        <v>100</v>
      </c>
      <c r="P6" s="24" t="s">
        <v>101</v>
      </c>
      <c r="Q6" s="24" t="s">
        <v>102</v>
      </c>
      <c r="R6" s="24" t="s">
        <v>103</v>
      </c>
      <c r="S6" s="24" t="s">
        <v>104</v>
      </c>
      <c r="T6" s="24" t="s">
        <v>105</v>
      </c>
      <c r="U6" s="24" t="s">
        <v>106</v>
      </c>
      <c r="V6" s="24" t="s">
        <v>107</v>
      </c>
      <c r="W6" s="24" t="s">
        <v>108</v>
      </c>
      <c r="X6" s="24" t="s">
        <v>109</v>
      </c>
      <c r="Y6" s="24" t="s">
        <v>110</v>
      </c>
      <c r="Z6" s="24" t="s">
        <v>111</v>
      </c>
      <c r="AA6" s="24" t="s">
        <v>112</v>
      </c>
      <c r="AB6" s="24" t="s">
        <v>113</v>
      </c>
      <c r="AC6" s="24" t="s">
        <v>260</v>
      </c>
      <c r="AD6" s="24" t="s">
        <v>114</v>
      </c>
      <c r="AE6" s="21" t="s">
        <v>116</v>
      </c>
    </row>
    <row r="7" spans="1:31" x14ac:dyDescent="0.25">
      <c r="A7" s="25" t="s">
        <v>143</v>
      </c>
      <c r="B7" s="18">
        <v>908.41</v>
      </c>
      <c r="C7" s="18">
        <v>5447.46</v>
      </c>
      <c r="D7" s="18">
        <v>40.31</v>
      </c>
      <c r="E7" s="18">
        <v>0</v>
      </c>
      <c r="F7" s="18">
        <v>16.36</v>
      </c>
      <c r="G7" s="18">
        <v>229.58</v>
      </c>
      <c r="H7" s="18">
        <v>497.69</v>
      </c>
      <c r="I7" s="18">
        <v>3.6</v>
      </c>
      <c r="J7" s="18">
        <v>2234.25</v>
      </c>
      <c r="K7" s="18">
        <v>100798.74</v>
      </c>
      <c r="L7" s="18">
        <v>24318.53</v>
      </c>
      <c r="M7" s="18">
        <v>567.5</v>
      </c>
      <c r="N7" s="18">
        <v>192.59</v>
      </c>
      <c r="O7" s="18">
        <v>773.96</v>
      </c>
      <c r="P7" s="18">
        <v>24099.54</v>
      </c>
      <c r="Q7" s="18">
        <v>7.0000000000000007E-2</v>
      </c>
      <c r="R7" s="18">
        <v>49.31</v>
      </c>
      <c r="S7" s="18">
        <v>729</v>
      </c>
      <c r="T7" s="18"/>
      <c r="U7" s="18">
        <v>24792.95</v>
      </c>
      <c r="V7" s="18">
        <v>574.91999999999996</v>
      </c>
      <c r="W7" s="18">
        <v>2774.3</v>
      </c>
      <c r="X7" s="18">
        <v>16.09</v>
      </c>
      <c r="Y7" s="18">
        <v>7.75</v>
      </c>
      <c r="Z7" s="18">
        <v>0</v>
      </c>
      <c r="AA7" s="18">
        <v>10919.01</v>
      </c>
      <c r="AB7" s="18">
        <v>3408.91</v>
      </c>
      <c r="AC7" s="18">
        <v>3235.04</v>
      </c>
      <c r="AD7" s="18">
        <v>251147.4</v>
      </c>
      <c r="AE7" s="7">
        <v>457783.28</v>
      </c>
    </row>
    <row r="8" spans="1:31" x14ac:dyDescent="0.25">
      <c r="A8" s="25" t="s">
        <v>144</v>
      </c>
      <c r="B8" s="18">
        <v>996.01</v>
      </c>
      <c r="C8" s="18">
        <v>1878.67</v>
      </c>
      <c r="D8" s="18">
        <v>121.26</v>
      </c>
      <c r="E8" s="18">
        <v>50.41</v>
      </c>
      <c r="F8" s="18">
        <v>186.2</v>
      </c>
      <c r="G8" s="18">
        <v>97.39</v>
      </c>
      <c r="H8" s="18">
        <v>2250.77</v>
      </c>
      <c r="I8" s="18">
        <v>0</v>
      </c>
      <c r="J8" s="18">
        <v>5835.14</v>
      </c>
      <c r="K8" s="18">
        <v>32379.72</v>
      </c>
      <c r="L8" s="18">
        <v>40838.53</v>
      </c>
      <c r="M8" s="18">
        <v>3287.92</v>
      </c>
      <c r="N8" s="18">
        <v>373.3</v>
      </c>
      <c r="O8" s="18">
        <v>237.12</v>
      </c>
      <c r="P8" s="18">
        <v>11403.35</v>
      </c>
      <c r="Q8" s="18">
        <v>2.33</v>
      </c>
      <c r="R8" s="18">
        <v>143.93</v>
      </c>
      <c r="S8" s="18">
        <v>1010.05</v>
      </c>
      <c r="T8" s="18">
        <v>0</v>
      </c>
      <c r="U8" s="18">
        <v>18792</v>
      </c>
      <c r="V8" s="18">
        <v>263.66000000000003</v>
      </c>
      <c r="W8" s="18">
        <v>10082.09</v>
      </c>
      <c r="X8" s="18">
        <v>58.74</v>
      </c>
      <c r="Y8" s="18">
        <v>32.409999999999997</v>
      </c>
      <c r="Z8" s="18">
        <v>10.96</v>
      </c>
      <c r="AA8" s="18">
        <v>5154.7299999999996</v>
      </c>
      <c r="AB8" s="18">
        <v>10354.370000000001</v>
      </c>
      <c r="AC8" s="18">
        <v>5305.61</v>
      </c>
      <c r="AD8" s="18">
        <v>95391.12</v>
      </c>
      <c r="AE8" s="7">
        <v>246537.77</v>
      </c>
    </row>
    <row r="9" spans="1:31" x14ac:dyDescent="0.25">
      <c r="A9" s="25" t="s">
        <v>145</v>
      </c>
      <c r="B9" s="18">
        <v>3063.95</v>
      </c>
      <c r="C9" s="18">
        <v>5494.54</v>
      </c>
      <c r="D9" s="18">
        <v>54.66</v>
      </c>
      <c r="E9" s="18"/>
      <c r="F9" s="18">
        <v>37.979999999999997</v>
      </c>
      <c r="G9" s="18">
        <v>113.37</v>
      </c>
      <c r="H9" s="18">
        <v>1736.94</v>
      </c>
      <c r="I9" s="18">
        <v>13.83</v>
      </c>
      <c r="J9" s="18">
        <v>5461.25</v>
      </c>
      <c r="K9" s="18">
        <v>111145.01</v>
      </c>
      <c r="L9" s="18">
        <v>37005.589999999997</v>
      </c>
      <c r="M9" s="18">
        <v>4303.32</v>
      </c>
      <c r="N9" s="18">
        <v>220.05</v>
      </c>
      <c r="O9" s="18">
        <v>1584.26</v>
      </c>
      <c r="P9" s="18">
        <v>31982.11</v>
      </c>
      <c r="Q9" s="18">
        <v>4.37</v>
      </c>
      <c r="R9" s="18"/>
      <c r="S9" s="18">
        <v>8251.67</v>
      </c>
      <c r="T9" s="18"/>
      <c r="U9" s="18">
        <v>39340.57</v>
      </c>
      <c r="V9" s="18">
        <v>366.11</v>
      </c>
      <c r="W9" s="18">
        <v>1544.05</v>
      </c>
      <c r="X9" s="18">
        <v>2.94</v>
      </c>
      <c r="Y9" s="18">
        <v>81.760000000000005</v>
      </c>
      <c r="Z9" s="18">
        <v>11.39</v>
      </c>
      <c r="AA9" s="18">
        <v>16740.27</v>
      </c>
      <c r="AB9" s="18">
        <v>3650.32</v>
      </c>
      <c r="AC9" s="18">
        <v>5152.8900000000003</v>
      </c>
      <c r="AD9" s="18">
        <v>97027.65</v>
      </c>
      <c r="AE9" s="7">
        <v>374390.85</v>
      </c>
    </row>
    <row r="10" spans="1:31" x14ac:dyDescent="0.25">
      <c r="A10" s="25" t="s">
        <v>146</v>
      </c>
      <c r="B10" s="18">
        <v>951.4</v>
      </c>
      <c r="C10" s="18">
        <v>4291.22</v>
      </c>
      <c r="D10" s="18">
        <v>479.73</v>
      </c>
      <c r="E10" s="18">
        <v>21.55</v>
      </c>
      <c r="F10" s="18">
        <v>8.0399999999999991</v>
      </c>
      <c r="G10" s="18">
        <v>32.58</v>
      </c>
      <c r="H10" s="18">
        <v>4850.8</v>
      </c>
      <c r="I10" s="18">
        <v>1.51</v>
      </c>
      <c r="J10" s="18">
        <v>3489.4</v>
      </c>
      <c r="K10" s="18">
        <v>17847.060000000001</v>
      </c>
      <c r="L10" s="18">
        <v>32954.6</v>
      </c>
      <c r="M10" s="18">
        <v>1747.26</v>
      </c>
      <c r="N10" s="18">
        <v>64.69</v>
      </c>
      <c r="O10" s="18">
        <v>997.76</v>
      </c>
      <c r="P10" s="18">
        <v>36524.21</v>
      </c>
      <c r="Q10" s="18">
        <v>12.84</v>
      </c>
      <c r="R10" s="18">
        <v>4.0599999999999996</v>
      </c>
      <c r="S10" s="18">
        <v>943.23</v>
      </c>
      <c r="T10" s="18"/>
      <c r="U10" s="18">
        <v>3440.46</v>
      </c>
      <c r="V10" s="18">
        <v>856.21</v>
      </c>
      <c r="W10" s="18">
        <v>941.79</v>
      </c>
      <c r="X10" s="18">
        <v>15.52</v>
      </c>
      <c r="Y10" s="18">
        <v>0</v>
      </c>
      <c r="Z10" s="18">
        <v>71.97</v>
      </c>
      <c r="AA10" s="18">
        <v>3425.1</v>
      </c>
      <c r="AB10" s="18">
        <v>10041.36</v>
      </c>
      <c r="AC10" s="18">
        <v>9938.48</v>
      </c>
      <c r="AD10" s="18">
        <v>175382.49</v>
      </c>
      <c r="AE10" s="7">
        <v>309335.32</v>
      </c>
    </row>
    <row r="11" spans="1:31" x14ac:dyDescent="0.25">
      <c r="A11" s="25" t="s">
        <v>147</v>
      </c>
      <c r="B11" s="18">
        <v>1300.44</v>
      </c>
      <c r="C11" s="18">
        <v>3215.19</v>
      </c>
      <c r="D11" s="18">
        <v>5.91</v>
      </c>
      <c r="E11" s="18">
        <v>49.37</v>
      </c>
      <c r="F11" s="18">
        <v>115.59</v>
      </c>
      <c r="G11" s="18">
        <v>61.92</v>
      </c>
      <c r="H11" s="18">
        <v>8408.43</v>
      </c>
      <c r="I11" s="18">
        <v>3.72</v>
      </c>
      <c r="J11" s="18">
        <v>2240.54</v>
      </c>
      <c r="K11" s="18">
        <v>33605.18</v>
      </c>
      <c r="L11" s="18">
        <v>22154.7</v>
      </c>
      <c r="M11" s="18">
        <v>191.87</v>
      </c>
      <c r="N11" s="18">
        <v>27.3</v>
      </c>
      <c r="O11" s="18">
        <v>1101.98</v>
      </c>
      <c r="P11" s="18">
        <v>25684.48</v>
      </c>
      <c r="Q11" s="18">
        <v>36.75</v>
      </c>
      <c r="R11" s="18">
        <v>1.65</v>
      </c>
      <c r="S11" s="18">
        <v>822.7</v>
      </c>
      <c r="T11" s="18"/>
      <c r="U11" s="18">
        <v>4373.0600000000004</v>
      </c>
      <c r="V11" s="18">
        <v>457.05</v>
      </c>
      <c r="W11" s="18">
        <v>622.83000000000004</v>
      </c>
      <c r="X11" s="18">
        <v>0.11</v>
      </c>
      <c r="Y11" s="18">
        <v>0</v>
      </c>
      <c r="Z11" s="18">
        <v>10.76</v>
      </c>
      <c r="AA11" s="18">
        <v>5112.3599999999997</v>
      </c>
      <c r="AB11" s="18">
        <v>4335.3</v>
      </c>
      <c r="AC11" s="18">
        <v>2324.48</v>
      </c>
      <c r="AD11" s="18">
        <v>65502.73</v>
      </c>
      <c r="AE11" s="7">
        <v>181766.37</v>
      </c>
    </row>
    <row r="12" spans="1:31" x14ac:dyDescent="0.25">
      <c r="A12" s="25" t="s">
        <v>148</v>
      </c>
      <c r="B12" s="18">
        <v>730.84</v>
      </c>
      <c r="C12" s="18">
        <v>9715.17</v>
      </c>
      <c r="D12" s="18">
        <v>41.18</v>
      </c>
      <c r="E12" s="18">
        <v>22.92</v>
      </c>
      <c r="F12" s="18">
        <v>40.880000000000003</v>
      </c>
      <c r="G12" s="18">
        <v>25.12</v>
      </c>
      <c r="H12" s="18">
        <v>1534.84</v>
      </c>
      <c r="I12" s="18">
        <v>4.9000000000000004</v>
      </c>
      <c r="J12" s="18">
        <v>1594.76</v>
      </c>
      <c r="K12" s="18">
        <v>11531.3</v>
      </c>
      <c r="L12" s="18">
        <v>9215.15</v>
      </c>
      <c r="M12" s="18">
        <v>637.49</v>
      </c>
      <c r="N12" s="18">
        <v>48.93</v>
      </c>
      <c r="O12" s="18">
        <v>740.2</v>
      </c>
      <c r="P12" s="18">
        <v>10424.35</v>
      </c>
      <c r="Q12" s="18">
        <v>0</v>
      </c>
      <c r="R12" s="18">
        <v>0.35</v>
      </c>
      <c r="S12" s="18">
        <v>121.79</v>
      </c>
      <c r="T12" s="18"/>
      <c r="U12" s="18">
        <v>6307.89</v>
      </c>
      <c r="V12" s="18">
        <v>148.52000000000001</v>
      </c>
      <c r="W12" s="18">
        <v>1922.64</v>
      </c>
      <c r="X12" s="18">
        <v>4.8899999999999997</v>
      </c>
      <c r="Y12" s="18">
        <v>13.35</v>
      </c>
      <c r="Z12" s="18">
        <v>26.61</v>
      </c>
      <c r="AA12" s="18">
        <v>5913.96</v>
      </c>
      <c r="AB12" s="18">
        <v>9917.41</v>
      </c>
      <c r="AC12" s="18">
        <v>6860.88</v>
      </c>
      <c r="AD12" s="18">
        <v>36452.39</v>
      </c>
      <c r="AE12" s="7">
        <v>113998.7</v>
      </c>
    </row>
    <row r="13" spans="1:31" x14ac:dyDescent="0.25">
      <c r="A13" s="25" t="s">
        <v>149</v>
      </c>
      <c r="B13" s="18">
        <v>1046.42</v>
      </c>
      <c r="C13" s="18">
        <v>979.72</v>
      </c>
      <c r="D13" s="18">
        <v>103.06</v>
      </c>
      <c r="E13" s="18">
        <v>69.7</v>
      </c>
      <c r="F13" s="18">
        <v>39.9</v>
      </c>
      <c r="G13" s="18">
        <v>10.31</v>
      </c>
      <c r="H13" s="18">
        <v>757.21</v>
      </c>
      <c r="I13" s="18">
        <v>79.73</v>
      </c>
      <c r="J13" s="18">
        <v>3204.13</v>
      </c>
      <c r="K13" s="18">
        <v>31464.240000000002</v>
      </c>
      <c r="L13" s="18">
        <v>37160.36</v>
      </c>
      <c r="M13" s="18">
        <v>260.11</v>
      </c>
      <c r="N13" s="18">
        <v>107.65</v>
      </c>
      <c r="O13" s="18">
        <v>881.89</v>
      </c>
      <c r="P13" s="18">
        <v>25537.41</v>
      </c>
      <c r="Q13" s="18">
        <v>23.18</v>
      </c>
      <c r="R13" s="18">
        <v>30.56</v>
      </c>
      <c r="S13" s="18">
        <v>302.31</v>
      </c>
      <c r="T13" s="18">
        <v>47</v>
      </c>
      <c r="U13" s="18">
        <v>4719.47</v>
      </c>
      <c r="V13" s="18">
        <v>332.01</v>
      </c>
      <c r="W13" s="18">
        <v>739.82</v>
      </c>
      <c r="X13" s="18">
        <v>3.19</v>
      </c>
      <c r="Y13" s="18">
        <v>343.84</v>
      </c>
      <c r="Z13" s="18">
        <v>54.62</v>
      </c>
      <c r="AA13" s="18">
        <v>6443.7</v>
      </c>
      <c r="AB13" s="18">
        <v>4974.79</v>
      </c>
      <c r="AC13" s="18">
        <v>2298.54</v>
      </c>
      <c r="AD13" s="18">
        <v>45167.62</v>
      </c>
      <c r="AE13" s="7">
        <v>167182.49</v>
      </c>
    </row>
    <row r="14" spans="1:31" x14ac:dyDescent="0.25">
      <c r="A14" s="25" t="s">
        <v>150</v>
      </c>
      <c r="B14" s="18">
        <v>541.15</v>
      </c>
      <c r="C14" s="18">
        <v>3486.47</v>
      </c>
      <c r="D14" s="18">
        <v>56.37</v>
      </c>
      <c r="E14" s="18">
        <v>8.68</v>
      </c>
      <c r="F14" s="18">
        <v>15.28</v>
      </c>
      <c r="G14" s="18">
        <v>263.94</v>
      </c>
      <c r="H14" s="18">
        <v>372.24</v>
      </c>
      <c r="I14" s="18">
        <v>2.73</v>
      </c>
      <c r="J14" s="18">
        <v>5871.78</v>
      </c>
      <c r="K14" s="18">
        <v>28071.49</v>
      </c>
      <c r="L14" s="18">
        <v>10995.67</v>
      </c>
      <c r="M14" s="18">
        <v>873.01</v>
      </c>
      <c r="N14" s="18">
        <v>979.08</v>
      </c>
      <c r="O14" s="18">
        <v>3383.17</v>
      </c>
      <c r="P14" s="18">
        <v>8234.84</v>
      </c>
      <c r="Q14" s="18">
        <v>9.36</v>
      </c>
      <c r="R14" s="18">
        <v>0.8</v>
      </c>
      <c r="S14" s="18">
        <v>168.87</v>
      </c>
      <c r="T14" s="18"/>
      <c r="U14" s="18">
        <v>6739.72</v>
      </c>
      <c r="V14" s="18">
        <v>565.89</v>
      </c>
      <c r="W14" s="18">
        <v>1101.79</v>
      </c>
      <c r="X14" s="18">
        <v>27.94</v>
      </c>
      <c r="Y14" s="18">
        <v>40.659999999999997</v>
      </c>
      <c r="Z14" s="18">
        <v>41.58</v>
      </c>
      <c r="AA14" s="18">
        <v>3027.38</v>
      </c>
      <c r="AB14" s="18">
        <v>2279</v>
      </c>
      <c r="AC14" s="18">
        <v>1793.03</v>
      </c>
      <c r="AD14" s="18">
        <v>35123.269999999997</v>
      </c>
      <c r="AE14" s="7">
        <v>114075.21</v>
      </c>
    </row>
    <row r="15" spans="1:31" x14ac:dyDescent="0.25">
      <c r="A15" s="25" t="s">
        <v>151</v>
      </c>
      <c r="B15" s="18">
        <v>211.41</v>
      </c>
      <c r="C15" s="18">
        <v>2242.91</v>
      </c>
      <c r="D15" s="18">
        <v>55.54</v>
      </c>
      <c r="E15" s="18">
        <v>31.88</v>
      </c>
      <c r="F15" s="18">
        <v>12.71</v>
      </c>
      <c r="G15" s="18">
        <v>558.55999999999995</v>
      </c>
      <c r="H15" s="18">
        <v>597.05999999999995</v>
      </c>
      <c r="I15" s="18">
        <v>1.31</v>
      </c>
      <c r="J15" s="18">
        <v>4103.37</v>
      </c>
      <c r="K15" s="18">
        <v>17164.07</v>
      </c>
      <c r="L15" s="18">
        <v>29956.16</v>
      </c>
      <c r="M15" s="18">
        <v>941.87</v>
      </c>
      <c r="N15" s="18">
        <v>36.94</v>
      </c>
      <c r="O15" s="18">
        <v>186.67</v>
      </c>
      <c r="P15" s="18">
        <v>9992.68</v>
      </c>
      <c r="Q15" s="18">
        <v>0</v>
      </c>
      <c r="R15" s="18">
        <v>4.84</v>
      </c>
      <c r="S15" s="18">
        <v>667.3</v>
      </c>
      <c r="T15" s="18"/>
      <c r="U15" s="18">
        <v>8560.67</v>
      </c>
      <c r="V15" s="18">
        <v>389.47</v>
      </c>
      <c r="W15" s="18">
        <v>2086.2199999999998</v>
      </c>
      <c r="X15" s="18">
        <v>7.2</v>
      </c>
      <c r="Y15" s="18">
        <v>16.62</v>
      </c>
      <c r="Z15" s="18">
        <v>4.97</v>
      </c>
      <c r="AA15" s="18">
        <v>1627.62</v>
      </c>
      <c r="AB15" s="18">
        <v>9898.3700000000008</v>
      </c>
      <c r="AC15" s="18">
        <v>3949.12</v>
      </c>
      <c r="AD15" s="18">
        <v>22503.94</v>
      </c>
      <c r="AE15" s="7">
        <v>115809.48</v>
      </c>
    </row>
    <row r="16" spans="1:31" x14ac:dyDescent="0.25">
      <c r="A16" s="25" t="s">
        <v>152</v>
      </c>
      <c r="B16" s="18">
        <v>1711.83</v>
      </c>
      <c r="C16" s="18">
        <v>2545.79</v>
      </c>
      <c r="D16" s="18">
        <v>18.45</v>
      </c>
      <c r="E16" s="18">
        <v>33.75</v>
      </c>
      <c r="F16" s="18">
        <v>44.71</v>
      </c>
      <c r="G16" s="18">
        <v>149.1</v>
      </c>
      <c r="H16" s="18">
        <v>955.53</v>
      </c>
      <c r="I16" s="18">
        <v>0.55000000000000004</v>
      </c>
      <c r="J16" s="18">
        <v>959.1</v>
      </c>
      <c r="K16" s="18">
        <v>10810.52</v>
      </c>
      <c r="L16" s="18">
        <v>51005.49</v>
      </c>
      <c r="M16" s="18">
        <v>254.51</v>
      </c>
      <c r="N16" s="18">
        <v>46.95</v>
      </c>
      <c r="O16" s="18">
        <v>855.57</v>
      </c>
      <c r="P16" s="18">
        <v>28070.240000000002</v>
      </c>
      <c r="Q16" s="18">
        <v>37.200000000000003</v>
      </c>
      <c r="R16" s="18">
        <v>3.4</v>
      </c>
      <c r="S16" s="18">
        <v>0</v>
      </c>
      <c r="T16" s="18">
        <v>96</v>
      </c>
      <c r="U16" s="18">
        <v>11825.22</v>
      </c>
      <c r="V16" s="18">
        <v>128.32</v>
      </c>
      <c r="W16" s="18">
        <v>708.47</v>
      </c>
      <c r="X16" s="18">
        <v>50.13</v>
      </c>
      <c r="Y16" s="18">
        <v>22.62</v>
      </c>
      <c r="Z16" s="18">
        <v>33.11</v>
      </c>
      <c r="AA16" s="18">
        <v>5907.53</v>
      </c>
      <c r="AB16" s="18">
        <v>2050.88</v>
      </c>
      <c r="AC16" s="18">
        <v>1683.98</v>
      </c>
      <c r="AD16" s="18">
        <v>31309.42</v>
      </c>
      <c r="AE16" s="7">
        <v>151318.37</v>
      </c>
    </row>
    <row r="17" spans="1:31" x14ac:dyDescent="0.25">
      <c r="A17" s="25" t="s">
        <v>153</v>
      </c>
      <c r="B17" s="18">
        <v>1192.19</v>
      </c>
      <c r="C17" s="18">
        <v>3487.82</v>
      </c>
      <c r="D17" s="18">
        <v>0.28999999999999998</v>
      </c>
      <c r="E17" s="18">
        <v>4.3600000000000003</v>
      </c>
      <c r="F17" s="18">
        <v>16.940000000000001</v>
      </c>
      <c r="G17" s="18">
        <v>139.75</v>
      </c>
      <c r="H17" s="18">
        <v>1339.12</v>
      </c>
      <c r="I17" s="18">
        <v>2.25</v>
      </c>
      <c r="J17" s="18">
        <v>2519.8200000000002</v>
      </c>
      <c r="K17" s="18">
        <v>10096.120000000001</v>
      </c>
      <c r="L17" s="18">
        <v>12783.96</v>
      </c>
      <c r="M17" s="18">
        <v>76.95</v>
      </c>
      <c r="N17" s="18">
        <v>137.36000000000001</v>
      </c>
      <c r="O17" s="18">
        <v>6109.75</v>
      </c>
      <c r="P17" s="18">
        <v>11531.85</v>
      </c>
      <c r="Q17" s="18">
        <v>0</v>
      </c>
      <c r="R17" s="18">
        <v>0</v>
      </c>
      <c r="S17" s="18">
        <v>1298.3699999999999</v>
      </c>
      <c r="T17" s="18"/>
      <c r="U17" s="18">
        <v>5190.38</v>
      </c>
      <c r="V17" s="18">
        <v>267.11</v>
      </c>
      <c r="W17" s="18">
        <v>459.16</v>
      </c>
      <c r="X17" s="18">
        <v>25.08</v>
      </c>
      <c r="Y17" s="18">
        <v>34.1</v>
      </c>
      <c r="Z17" s="18">
        <v>0.35</v>
      </c>
      <c r="AA17" s="18">
        <v>5534.35</v>
      </c>
      <c r="AB17" s="18">
        <v>3302.54</v>
      </c>
      <c r="AC17" s="18">
        <v>974.34</v>
      </c>
      <c r="AD17" s="18">
        <v>19106.11</v>
      </c>
      <c r="AE17" s="7">
        <v>85630.46</v>
      </c>
    </row>
    <row r="18" spans="1:31" x14ac:dyDescent="0.25">
      <c r="A18" s="25" t="s">
        <v>154</v>
      </c>
      <c r="B18" s="18">
        <v>788.82</v>
      </c>
      <c r="C18" s="18">
        <v>1671.92</v>
      </c>
      <c r="D18" s="18">
        <v>31.17</v>
      </c>
      <c r="E18" s="18">
        <v>17.22</v>
      </c>
      <c r="F18" s="18">
        <v>0.23</v>
      </c>
      <c r="G18" s="18">
        <v>90.37</v>
      </c>
      <c r="H18" s="18">
        <v>1353.4</v>
      </c>
      <c r="I18" s="18">
        <v>0</v>
      </c>
      <c r="J18" s="18">
        <v>1496.74</v>
      </c>
      <c r="K18" s="18">
        <v>22788.83</v>
      </c>
      <c r="L18" s="18">
        <v>14927.07</v>
      </c>
      <c r="M18" s="18">
        <v>167.89</v>
      </c>
      <c r="N18" s="18">
        <v>41.93</v>
      </c>
      <c r="O18" s="18">
        <v>334.66</v>
      </c>
      <c r="P18" s="18">
        <v>10814.44</v>
      </c>
      <c r="Q18" s="18">
        <v>121.97</v>
      </c>
      <c r="R18" s="18">
        <v>46.65</v>
      </c>
      <c r="S18" s="18">
        <v>869.51</v>
      </c>
      <c r="T18" s="18"/>
      <c r="U18" s="18">
        <v>6005.74</v>
      </c>
      <c r="V18" s="18">
        <v>440.17</v>
      </c>
      <c r="W18" s="18">
        <v>1588.44</v>
      </c>
      <c r="X18" s="18">
        <v>64.14</v>
      </c>
      <c r="Y18" s="18">
        <v>37.89</v>
      </c>
      <c r="Z18" s="18">
        <v>23.59</v>
      </c>
      <c r="AA18" s="18">
        <v>4678.46</v>
      </c>
      <c r="AB18" s="18">
        <v>10194.709999999999</v>
      </c>
      <c r="AC18" s="18">
        <v>7010.08</v>
      </c>
      <c r="AD18" s="18">
        <v>60876.09</v>
      </c>
      <c r="AE18" s="7">
        <v>146482.14000000001</v>
      </c>
    </row>
    <row r="19" spans="1:31" x14ac:dyDescent="0.25">
      <c r="A19" s="25" t="s">
        <v>155</v>
      </c>
      <c r="B19" s="18">
        <v>263.94</v>
      </c>
      <c r="C19" s="18">
        <v>1292.44</v>
      </c>
      <c r="D19" s="18">
        <v>61.22</v>
      </c>
      <c r="E19" s="18">
        <v>51.6</v>
      </c>
      <c r="F19" s="18">
        <v>11.86</v>
      </c>
      <c r="G19" s="18">
        <v>4.46</v>
      </c>
      <c r="H19" s="18">
        <v>1682.5</v>
      </c>
      <c r="I19" s="18">
        <v>0</v>
      </c>
      <c r="J19" s="18">
        <v>1049.3399999999999</v>
      </c>
      <c r="K19" s="18">
        <v>22967.43</v>
      </c>
      <c r="L19" s="18">
        <v>17104.560000000001</v>
      </c>
      <c r="M19" s="18">
        <v>291.04000000000002</v>
      </c>
      <c r="N19" s="18">
        <v>648.66999999999996</v>
      </c>
      <c r="O19" s="18">
        <v>607.9</v>
      </c>
      <c r="P19" s="18">
        <v>21630.93</v>
      </c>
      <c r="Q19" s="18">
        <v>0</v>
      </c>
      <c r="R19" s="18">
        <v>9.01</v>
      </c>
      <c r="S19" s="18">
        <v>181.13</v>
      </c>
      <c r="T19" s="18"/>
      <c r="U19" s="18">
        <v>5292.7</v>
      </c>
      <c r="V19" s="18">
        <v>490.12</v>
      </c>
      <c r="W19" s="18">
        <v>1561.92</v>
      </c>
      <c r="X19" s="18">
        <v>8.06</v>
      </c>
      <c r="Y19" s="18">
        <v>2.59</v>
      </c>
      <c r="Z19" s="18">
        <v>56.82</v>
      </c>
      <c r="AA19" s="18">
        <v>7529.86</v>
      </c>
      <c r="AB19" s="18">
        <v>515.26</v>
      </c>
      <c r="AC19" s="18">
        <v>1453.29</v>
      </c>
      <c r="AD19" s="18">
        <v>22531.77</v>
      </c>
      <c r="AE19" s="7">
        <v>107300.44</v>
      </c>
    </row>
    <row r="20" spans="1:31" x14ac:dyDescent="0.25">
      <c r="A20" s="25" t="s">
        <v>156</v>
      </c>
      <c r="B20" s="18">
        <v>1028.3399999999999</v>
      </c>
      <c r="C20" s="18">
        <v>925.64</v>
      </c>
      <c r="D20" s="18">
        <v>37.479999999999997</v>
      </c>
      <c r="E20" s="18">
        <v>25.76</v>
      </c>
      <c r="F20" s="18">
        <v>83.99</v>
      </c>
      <c r="G20" s="18">
        <v>1271.73</v>
      </c>
      <c r="H20" s="18">
        <v>4200.42</v>
      </c>
      <c r="I20" s="18">
        <v>0</v>
      </c>
      <c r="J20" s="18">
        <v>260.29000000000002</v>
      </c>
      <c r="K20" s="18">
        <v>20313.419999999998</v>
      </c>
      <c r="L20" s="18">
        <v>7439.01</v>
      </c>
      <c r="M20" s="18">
        <v>935.16</v>
      </c>
      <c r="N20" s="18">
        <v>76.52</v>
      </c>
      <c r="O20" s="18">
        <v>743.92</v>
      </c>
      <c r="P20" s="18">
        <v>4570.2299999999996</v>
      </c>
      <c r="Q20" s="18">
        <v>10.18</v>
      </c>
      <c r="R20" s="18">
        <v>41.11</v>
      </c>
      <c r="S20" s="18">
        <v>554</v>
      </c>
      <c r="T20" s="18"/>
      <c r="U20" s="18">
        <v>3472.53</v>
      </c>
      <c r="V20" s="18">
        <v>351.93</v>
      </c>
      <c r="W20" s="18">
        <v>316.98</v>
      </c>
      <c r="X20" s="18">
        <v>62.25</v>
      </c>
      <c r="Y20" s="18">
        <v>0</v>
      </c>
      <c r="Z20" s="18">
        <v>25.42</v>
      </c>
      <c r="AA20" s="18">
        <v>5057.0200000000004</v>
      </c>
      <c r="AB20" s="18">
        <v>2147.33</v>
      </c>
      <c r="AC20" s="18">
        <v>4053.38</v>
      </c>
      <c r="AD20" s="18">
        <v>25756.94</v>
      </c>
      <c r="AE20" s="7">
        <v>83760.990000000005</v>
      </c>
    </row>
    <row r="21" spans="1:31" x14ac:dyDescent="0.25">
      <c r="A21" s="25" t="s">
        <v>157</v>
      </c>
      <c r="B21" s="18">
        <v>377.28</v>
      </c>
      <c r="C21" s="18">
        <v>993.74</v>
      </c>
      <c r="D21" s="18">
        <v>4.6100000000000003</v>
      </c>
      <c r="E21" s="18">
        <v>64.75</v>
      </c>
      <c r="F21" s="18">
        <v>1.67</v>
      </c>
      <c r="G21" s="18">
        <v>275.19</v>
      </c>
      <c r="H21" s="18">
        <v>1045.3699999999999</v>
      </c>
      <c r="I21" s="18">
        <v>1.22</v>
      </c>
      <c r="J21" s="18">
        <v>369.18</v>
      </c>
      <c r="K21" s="18">
        <v>6054.42</v>
      </c>
      <c r="L21" s="18">
        <v>11225.35</v>
      </c>
      <c r="M21" s="18">
        <v>399.76</v>
      </c>
      <c r="N21" s="18">
        <v>27.28</v>
      </c>
      <c r="O21" s="18">
        <v>961.45</v>
      </c>
      <c r="P21" s="18">
        <v>59668.06</v>
      </c>
      <c r="Q21" s="18">
        <v>36.31</v>
      </c>
      <c r="R21" s="18">
        <v>19.16</v>
      </c>
      <c r="S21" s="18">
        <v>11.51</v>
      </c>
      <c r="T21" s="18">
        <v>43.55</v>
      </c>
      <c r="U21" s="18">
        <v>4930.49</v>
      </c>
      <c r="V21" s="18">
        <v>117.28</v>
      </c>
      <c r="W21" s="18">
        <v>120.42</v>
      </c>
      <c r="X21" s="18">
        <v>54.92</v>
      </c>
      <c r="Y21" s="18">
        <v>23.53</v>
      </c>
      <c r="Z21" s="18">
        <v>30.94</v>
      </c>
      <c r="AA21" s="18">
        <v>9069.9599999999991</v>
      </c>
      <c r="AB21" s="18">
        <v>1908.69</v>
      </c>
      <c r="AC21" s="18">
        <v>1650.07</v>
      </c>
      <c r="AD21" s="18">
        <v>24908.5</v>
      </c>
      <c r="AE21" s="7">
        <v>124394.68</v>
      </c>
    </row>
    <row r="22" spans="1:31" x14ac:dyDescent="0.25">
      <c r="A22" s="25" t="s">
        <v>158</v>
      </c>
      <c r="B22" s="18">
        <v>875.38</v>
      </c>
      <c r="C22" s="18">
        <v>922.04</v>
      </c>
      <c r="D22" s="18">
        <v>99.3</v>
      </c>
      <c r="E22" s="18">
        <v>55.91</v>
      </c>
      <c r="F22" s="18">
        <v>3.43</v>
      </c>
      <c r="G22" s="18">
        <v>999.35</v>
      </c>
      <c r="H22" s="18">
        <v>1055.8499999999999</v>
      </c>
      <c r="I22" s="18">
        <v>1.17</v>
      </c>
      <c r="J22" s="18">
        <v>418.91</v>
      </c>
      <c r="K22" s="18">
        <v>16255.97</v>
      </c>
      <c r="L22" s="18">
        <v>17747.05</v>
      </c>
      <c r="M22" s="18">
        <v>738.64</v>
      </c>
      <c r="N22" s="18">
        <v>842.62</v>
      </c>
      <c r="O22" s="18">
        <v>1484.71</v>
      </c>
      <c r="P22" s="18">
        <v>11167.8</v>
      </c>
      <c r="Q22" s="18">
        <v>18.010000000000002</v>
      </c>
      <c r="R22" s="18">
        <v>54.77</v>
      </c>
      <c r="S22" s="18">
        <v>139.66999999999999</v>
      </c>
      <c r="T22" s="18"/>
      <c r="U22" s="18">
        <v>7022.45</v>
      </c>
      <c r="V22" s="18">
        <v>298.22000000000003</v>
      </c>
      <c r="W22" s="18">
        <v>1300.51</v>
      </c>
      <c r="X22" s="18">
        <v>0</v>
      </c>
      <c r="Y22" s="18">
        <v>88.32</v>
      </c>
      <c r="Z22" s="18">
        <v>94.88</v>
      </c>
      <c r="AA22" s="18">
        <v>7484.78</v>
      </c>
      <c r="AB22" s="18">
        <v>5435.15</v>
      </c>
      <c r="AC22" s="18">
        <v>2598.25</v>
      </c>
      <c r="AD22" s="18">
        <v>29683.41</v>
      </c>
      <c r="AE22" s="7">
        <v>106886.53</v>
      </c>
    </row>
    <row r="23" spans="1:31" x14ac:dyDescent="0.25">
      <c r="A23" s="25" t="s">
        <v>159</v>
      </c>
      <c r="B23" s="18">
        <v>318.08</v>
      </c>
      <c r="C23" s="18">
        <v>2563.61</v>
      </c>
      <c r="D23" s="18">
        <v>11.77</v>
      </c>
      <c r="E23" s="18">
        <v>25.37</v>
      </c>
      <c r="F23" s="18">
        <v>42.79</v>
      </c>
      <c r="G23" s="18">
        <v>85.25</v>
      </c>
      <c r="H23" s="18">
        <v>5207.93</v>
      </c>
      <c r="I23" s="18">
        <v>1.52</v>
      </c>
      <c r="J23" s="18">
        <v>1410.8</v>
      </c>
      <c r="K23" s="18">
        <v>6795.08</v>
      </c>
      <c r="L23" s="18">
        <v>15617.47</v>
      </c>
      <c r="M23" s="18">
        <v>217.89</v>
      </c>
      <c r="N23" s="18">
        <v>332.36</v>
      </c>
      <c r="O23" s="18">
        <v>1554.25</v>
      </c>
      <c r="P23" s="18">
        <v>3641.89</v>
      </c>
      <c r="Q23" s="18">
        <v>0.1</v>
      </c>
      <c r="R23" s="18">
        <v>205.9</v>
      </c>
      <c r="S23" s="18">
        <v>129.84</v>
      </c>
      <c r="T23" s="18"/>
      <c r="U23" s="18">
        <v>1779.37</v>
      </c>
      <c r="V23" s="18">
        <v>331.61</v>
      </c>
      <c r="W23" s="18">
        <v>34.700000000000003</v>
      </c>
      <c r="X23" s="18">
        <v>3.35</v>
      </c>
      <c r="Y23" s="18">
        <v>53.83</v>
      </c>
      <c r="Z23" s="18">
        <v>35.630000000000003</v>
      </c>
      <c r="AA23" s="18">
        <v>4759.43</v>
      </c>
      <c r="AB23" s="18">
        <v>3641.8</v>
      </c>
      <c r="AC23" s="18">
        <v>1207.73</v>
      </c>
      <c r="AD23" s="18">
        <v>57069.21</v>
      </c>
      <c r="AE23" s="7">
        <v>107078.57</v>
      </c>
    </row>
    <row r="24" spans="1:31" x14ac:dyDescent="0.25">
      <c r="A24" s="25" t="s">
        <v>160</v>
      </c>
      <c r="B24" s="18">
        <v>966.45</v>
      </c>
      <c r="C24" s="18">
        <v>1103.54</v>
      </c>
      <c r="D24" s="18">
        <v>230</v>
      </c>
      <c r="E24" s="18">
        <v>4.9000000000000004</v>
      </c>
      <c r="F24" s="18">
        <v>0.65</v>
      </c>
      <c r="G24" s="18">
        <v>45.98</v>
      </c>
      <c r="H24" s="18">
        <v>2874.32</v>
      </c>
      <c r="I24" s="18">
        <v>0.11</v>
      </c>
      <c r="J24" s="18">
        <v>1939.2</v>
      </c>
      <c r="K24" s="18">
        <v>23429.88</v>
      </c>
      <c r="L24" s="18">
        <v>12979.31</v>
      </c>
      <c r="M24" s="18">
        <v>139.06</v>
      </c>
      <c r="N24" s="18">
        <v>19.79</v>
      </c>
      <c r="O24" s="18">
        <v>1986.26</v>
      </c>
      <c r="P24" s="18">
        <v>4244.51</v>
      </c>
      <c r="Q24" s="18">
        <v>1.33</v>
      </c>
      <c r="R24" s="18">
        <v>0.62</v>
      </c>
      <c r="S24" s="18">
        <v>225.9</v>
      </c>
      <c r="T24" s="18">
        <v>0.9</v>
      </c>
      <c r="U24" s="18">
        <v>5161.21</v>
      </c>
      <c r="V24" s="18">
        <v>2176.71</v>
      </c>
      <c r="W24" s="18">
        <v>395.65</v>
      </c>
      <c r="X24" s="18">
        <v>3.4</v>
      </c>
      <c r="Y24" s="18">
        <v>72.66</v>
      </c>
      <c r="Z24" s="18">
        <v>97.94</v>
      </c>
      <c r="AA24" s="18">
        <v>4684.54</v>
      </c>
      <c r="AB24" s="18">
        <v>3590.44</v>
      </c>
      <c r="AC24" s="18">
        <v>1921.57</v>
      </c>
      <c r="AD24" s="18">
        <v>24850.2</v>
      </c>
      <c r="AE24" s="7">
        <v>93147.02</v>
      </c>
    </row>
    <row r="25" spans="1:31" x14ac:dyDescent="0.25">
      <c r="A25" s="25" t="s">
        <v>161</v>
      </c>
      <c r="B25" s="18">
        <v>500.99</v>
      </c>
      <c r="C25" s="18">
        <v>3452.05</v>
      </c>
      <c r="D25" s="18">
        <v>21.81</v>
      </c>
      <c r="E25" s="18">
        <v>130.58000000000001</v>
      </c>
      <c r="F25" s="18">
        <v>25.85</v>
      </c>
      <c r="G25" s="18">
        <v>0</v>
      </c>
      <c r="H25" s="18">
        <v>2714.6</v>
      </c>
      <c r="I25" s="18">
        <v>0.72</v>
      </c>
      <c r="J25" s="18">
        <v>343.28</v>
      </c>
      <c r="K25" s="18">
        <v>75347.98</v>
      </c>
      <c r="L25" s="18">
        <v>8891.77</v>
      </c>
      <c r="M25" s="18">
        <v>273.33</v>
      </c>
      <c r="N25" s="18">
        <v>181.65</v>
      </c>
      <c r="O25" s="18">
        <v>710.12</v>
      </c>
      <c r="P25" s="18">
        <v>5056.76</v>
      </c>
      <c r="Q25" s="18">
        <v>0</v>
      </c>
      <c r="R25" s="18">
        <v>0</v>
      </c>
      <c r="S25" s="18">
        <v>286.36</v>
      </c>
      <c r="T25" s="18"/>
      <c r="U25" s="18">
        <v>3516.91</v>
      </c>
      <c r="V25" s="18">
        <v>191.07</v>
      </c>
      <c r="W25" s="18">
        <v>4467.78</v>
      </c>
      <c r="X25" s="18">
        <v>3.12</v>
      </c>
      <c r="Y25" s="18">
        <v>137.81</v>
      </c>
      <c r="Z25" s="18">
        <v>3.25</v>
      </c>
      <c r="AA25" s="18">
        <v>5462.18</v>
      </c>
      <c r="AB25" s="18">
        <v>4797.09</v>
      </c>
      <c r="AC25" s="18">
        <v>2469.13</v>
      </c>
      <c r="AD25" s="18">
        <v>31208.38</v>
      </c>
      <c r="AE25" s="7">
        <v>150194.59</v>
      </c>
    </row>
    <row r="26" spans="1:31" x14ac:dyDescent="0.25">
      <c r="A26" s="25" t="s">
        <v>162</v>
      </c>
      <c r="B26" s="18">
        <v>4933.8999999999996</v>
      </c>
      <c r="C26" s="18">
        <v>1832.44</v>
      </c>
      <c r="D26" s="18">
        <v>19.5</v>
      </c>
      <c r="E26" s="18">
        <v>2.7</v>
      </c>
      <c r="F26" s="18">
        <v>36.86</v>
      </c>
      <c r="G26" s="18">
        <v>496.93</v>
      </c>
      <c r="H26" s="18">
        <v>1558.72</v>
      </c>
      <c r="I26" s="18">
        <v>0</v>
      </c>
      <c r="J26" s="18">
        <v>962.46</v>
      </c>
      <c r="K26" s="18">
        <v>11118.01</v>
      </c>
      <c r="L26" s="18">
        <v>16535.55</v>
      </c>
      <c r="M26" s="18">
        <v>15</v>
      </c>
      <c r="N26" s="18">
        <v>20.88</v>
      </c>
      <c r="O26" s="18">
        <v>293.37</v>
      </c>
      <c r="P26" s="18">
        <v>14114.31</v>
      </c>
      <c r="Q26" s="18">
        <v>0.6</v>
      </c>
      <c r="R26" s="18">
        <v>0</v>
      </c>
      <c r="S26" s="18">
        <v>892.38</v>
      </c>
      <c r="T26" s="18"/>
      <c r="U26" s="18">
        <v>14394.32</v>
      </c>
      <c r="V26" s="18">
        <v>131.35</v>
      </c>
      <c r="W26" s="18">
        <v>2072.12</v>
      </c>
      <c r="X26" s="18">
        <v>19.75</v>
      </c>
      <c r="Y26" s="18">
        <v>3</v>
      </c>
      <c r="Z26" s="18">
        <v>6.37</v>
      </c>
      <c r="AA26" s="18">
        <v>19548.62</v>
      </c>
      <c r="AB26" s="18">
        <v>5160.71</v>
      </c>
      <c r="AC26" s="18">
        <v>1293.58</v>
      </c>
      <c r="AD26" s="18">
        <v>30945.48</v>
      </c>
      <c r="AE26" s="7">
        <v>126408.9</v>
      </c>
    </row>
    <row r="27" spans="1:31" x14ac:dyDescent="0.25">
      <c r="A27" s="25" t="s">
        <v>163</v>
      </c>
      <c r="B27" s="18">
        <v>403.61</v>
      </c>
      <c r="C27" s="18">
        <v>7764.36</v>
      </c>
      <c r="D27" s="18">
        <v>38.93</v>
      </c>
      <c r="E27" s="18">
        <v>48.88</v>
      </c>
      <c r="F27" s="18">
        <v>13.97</v>
      </c>
      <c r="G27" s="18">
        <v>452.56</v>
      </c>
      <c r="H27" s="18">
        <v>3386.89</v>
      </c>
      <c r="I27" s="18">
        <v>2.5</v>
      </c>
      <c r="J27" s="18">
        <v>1785.11</v>
      </c>
      <c r="K27" s="18">
        <v>17845.38</v>
      </c>
      <c r="L27" s="18">
        <v>16886.400000000001</v>
      </c>
      <c r="M27" s="18">
        <v>374.66</v>
      </c>
      <c r="N27" s="18">
        <v>375.22</v>
      </c>
      <c r="O27" s="18">
        <v>1474</v>
      </c>
      <c r="P27" s="18">
        <v>5796.84</v>
      </c>
      <c r="Q27" s="18"/>
      <c r="R27" s="18">
        <v>2.77</v>
      </c>
      <c r="S27" s="18">
        <v>505.71</v>
      </c>
      <c r="T27" s="18"/>
      <c r="U27" s="18">
        <v>3963.86</v>
      </c>
      <c r="V27" s="18">
        <v>245.29</v>
      </c>
      <c r="W27" s="18">
        <v>596.69000000000005</v>
      </c>
      <c r="X27" s="18">
        <v>60.54</v>
      </c>
      <c r="Y27" s="18">
        <v>0.84</v>
      </c>
      <c r="Z27" s="18">
        <v>212.48</v>
      </c>
      <c r="AA27" s="18">
        <v>6153.02</v>
      </c>
      <c r="AB27" s="18">
        <v>5260.42</v>
      </c>
      <c r="AC27" s="18">
        <v>4649.67</v>
      </c>
      <c r="AD27" s="18">
        <v>27904.080000000002</v>
      </c>
      <c r="AE27" s="7">
        <v>106204.68</v>
      </c>
    </row>
    <row r="28" spans="1:31" x14ac:dyDescent="0.25">
      <c r="A28" s="25" t="s">
        <v>164</v>
      </c>
      <c r="B28" s="18">
        <v>1671.08</v>
      </c>
      <c r="C28" s="18">
        <v>701.95</v>
      </c>
      <c r="D28" s="18">
        <v>9.41</v>
      </c>
      <c r="E28" s="18">
        <v>45.02</v>
      </c>
      <c r="F28" s="18">
        <v>24.8</v>
      </c>
      <c r="G28" s="18">
        <v>171.37</v>
      </c>
      <c r="H28" s="18">
        <v>7770.2</v>
      </c>
      <c r="I28" s="18">
        <v>6.02</v>
      </c>
      <c r="J28" s="18">
        <v>6209.39</v>
      </c>
      <c r="K28" s="18">
        <v>7701.97</v>
      </c>
      <c r="L28" s="18">
        <v>11135.48</v>
      </c>
      <c r="M28" s="18">
        <v>1871.95</v>
      </c>
      <c r="N28" s="18">
        <v>110</v>
      </c>
      <c r="O28" s="18">
        <v>1687.02</v>
      </c>
      <c r="P28" s="18">
        <v>35426.26</v>
      </c>
      <c r="Q28" s="18">
        <v>0</v>
      </c>
      <c r="R28" s="18">
        <v>20.21</v>
      </c>
      <c r="S28" s="18">
        <v>873.06</v>
      </c>
      <c r="T28" s="18"/>
      <c r="U28" s="18">
        <v>2556.6</v>
      </c>
      <c r="V28" s="18">
        <v>409.71</v>
      </c>
      <c r="W28" s="18">
        <v>896.07</v>
      </c>
      <c r="X28" s="18">
        <v>63.68</v>
      </c>
      <c r="Y28" s="18">
        <v>2.0699999999999998</v>
      </c>
      <c r="Z28" s="18">
        <v>6.42</v>
      </c>
      <c r="AA28" s="18">
        <v>15032.28</v>
      </c>
      <c r="AB28" s="18">
        <v>7835.85</v>
      </c>
      <c r="AC28" s="18">
        <v>5284.53</v>
      </c>
      <c r="AD28" s="18">
        <v>39449.050000000003</v>
      </c>
      <c r="AE28" s="7">
        <v>146971.44</v>
      </c>
    </row>
    <row r="29" spans="1:31" x14ac:dyDescent="0.25">
      <c r="A29" s="25" t="s">
        <v>165</v>
      </c>
      <c r="B29" s="18">
        <v>2952.45</v>
      </c>
      <c r="C29" s="18">
        <v>2513.2600000000002</v>
      </c>
      <c r="D29" s="18">
        <v>28.17</v>
      </c>
      <c r="E29" s="18">
        <v>20.37</v>
      </c>
      <c r="F29" s="18">
        <v>0.42</v>
      </c>
      <c r="G29" s="18">
        <v>344.59</v>
      </c>
      <c r="H29" s="18">
        <v>3610.24</v>
      </c>
      <c r="I29" s="18">
        <v>15.63</v>
      </c>
      <c r="J29" s="18">
        <v>630.04</v>
      </c>
      <c r="K29" s="18">
        <v>20209.46</v>
      </c>
      <c r="L29" s="18">
        <v>24241.3</v>
      </c>
      <c r="M29" s="18">
        <v>2565.9299999999998</v>
      </c>
      <c r="N29" s="18">
        <v>25.75</v>
      </c>
      <c r="O29" s="18">
        <v>1218.47</v>
      </c>
      <c r="P29" s="18">
        <v>26667.99</v>
      </c>
      <c r="Q29" s="18">
        <v>0</v>
      </c>
      <c r="R29" s="18">
        <v>7.64</v>
      </c>
      <c r="S29" s="18">
        <v>653.4</v>
      </c>
      <c r="T29" s="18"/>
      <c r="U29" s="18">
        <v>10548.67</v>
      </c>
      <c r="V29" s="18">
        <v>589.51</v>
      </c>
      <c r="W29" s="18">
        <v>115.09</v>
      </c>
      <c r="X29" s="18">
        <v>21.22</v>
      </c>
      <c r="Y29" s="18">
        <v>121.9</v>
      </c>
      <c r="Z29" s="18">
        <v>211.96</v>
      </c>
      <c r="AA29" s="18">
        <v>9776.74</v>
      </c>
      <c r="AB29" s="18">
        <v>3088.71</v>
      </c>
      <c r="AC29" s="18">
        <v>781.6</v>
      </c>
      <c r="AD29" s="18">
        <v>35744</v>
      </c>
      <c r="AE29" s="7">
        <v>146704.51999999999</v>
      </c>
    </row>
    <row r="30" spans="1:31" x14ac:dyDescent="0.25">
      <c r="A30" s="25" t="s">
        <v>166</v>
      </c>
      <c r="B30" s="18">
        <v>600.32000000000005</v>
      </c>
      <c r="C30" s="18">
        <v>398.11</v>
      </c>
      <c r="D30" s="18">
        <v>32.75</v>
      </c>
      <c r="E30" s="18">
        <v>11.62</v>
      </c>
      <c r="F30" s="18">
        <v>18.53</v>
      </c>
      <c r="G30" s="18">
        <v>603.91</v>
      </c>
      <c r="H30" s="18">
        <v>3041.22</v>
      </c>
      <c r="I30" s="18">
        <v>9.42</v>
      </c>
      <c r="J30" s="18">
        <v>1862.86</v>
      </c>
      <c r="K30" s="18">
        <v>43441.83</v>
      </c>
      <c r="L30" s="18">
        <v>20113.5</v>
      </c>
      <c r="M30" s="18">
        <v>363.3</v>
      </c>
      <c r="N30" s="18">
        <v>136.41</v>
      </c>
      <c r="O30" s="18">
        <v>5390.64</v>
      </c>
      <c r="P30" s="18">
        <v>33817.85</v>
      </c>
      <c r="Q30" s="18">
        <v>0</v>
      </c>
      <c r="R30" s="18">
        <v>38.97</v>
      </c>
      <c r="S30" s="18">
        <v>2786.68</v>
      </c>
      <c r="T30" s="18">
        <v>10</v>
      </c>
      <c r="U30" s="18">
        <v>5937.48</v>
      </c>
      <c r="V30" s="18">
        <v>1774.09</v>
      </c>
      <c r="W30" s="18">
        <v>1357.01</v>
      </c>
      <c r="X30" s="18">
        <v>5.53</v>
      </c>
      <c r="Y30" s="18">
        <v>2.81</v>
      </c>
      <c r="Z30" s="18">
        <v>171.97</v>
      </c>
      <c r="AA30" s="18">
        <v>9477.19</v>
      </c>
      <c r="AB30" s="18">
        <v>4847.3999999999996</v>
      </c>
      <c r="AC30" s="18">
        <v>6569.96</v>
      </c>
      <c r="AD30" s="18">
        <v>34537.46</v>
      </c>
      <c r="AE30" s="7">
        <v>177358.82</v>
      </c>
    </row>
    <row r="31" spans="1:31" x14ac:dyDescent="0.25">
      <c r="A31" s="25" t="s">
        <v>167</v>
      </c>
      <c r="B31" s="18">
        <v>1536.64</v>
      </c>
      <c r="C31" s="18">
        <v>2218.31</v>
      </c>
      <c r="D31" s="18">
        <v>2.25</v>
      </c>
      <c r="E31" s="18">
        <v>105.67</v>
      </c>
      <c r="F31" s="18">
        <v>224.29</v>
      </c>
      <c r="G31" s="18">
        <v>149.36000000000001</v>
      </c>
      <c r="H31" s="18">
        <v>13641.09</v>
      </c>
      <c r="I31" s="18">
        <v>3.27</v>
      </c>
      <c r="J31" s="18">
        <v>2634.84</v>
      </c>
      <c r="K31" s="18">
        <v>11898.58</v>
      </c>
      <c r="L31" s="18">
        <v>21156.33</v>
      </c>
      <c r="M31" s="18">
        <v>1325.37</v>
      </c>
      <c r="N31" s="18">
        <v>551.53</v>
      </c>
      <c r="O31" s="18">
        <v>1024.07</v>
      </c>
      <c r="P31" s="18">
        <v>6236.43</v>
      </c>
      <c r="Q31" s="18">
        <v>0</v>
      </c>
      <c r="R31" s="18">
        <v>1.76</v>
      </c>
      <c r="S31" s="18">
        <v>396.54</v>
      </c>
      <c r="T31" s="18"/>
      <c r="U31" s="18">
        <v>11321.7</v>
      </c>
      <c r="V31" s="18">
        <v>750.57</v>
      </c>
      <c r="W31" s="18">
        <v>1090.06</v>
      </c>
      <c r="X31" s="18">
        <v>249.98</v>
      </c>
      <c r="Y31" s="18">
        <v>257.94</v>
      </c>
      <c r="Z31" s="18">
        <v>35.770000000000003</v>
      </c>
      <c r="AA31" s="18">
        <v>35866.480000000003</v>
      </c>
      <c r="AB31" s="18">
        <v>3493.47</v>
      </c>
      <c r="AC31" s="18">
        <v>3494.05</v>
      </c>
      <c r="AD31" s="18">
        <v>44329.02</v>
      </c>
      <c r="AE31" s="7">
        <v>163995.37</v>
      </c>
    </row>
    <row r="32" spans="1:31" x14ac:dyDescent="0.25">
      <c r="A32" s="25" t="s">
        <v>168</v>
      </c>
      <c r="B32" s="18">
        <v>676.5</v>
      </c>
      <c r="C32" s="18">
        <v>2419.69</v>
      </c>
      <c r="D32" s="18">
        <v>64.47</v>
      </c>
      <c r="E32" s="18">
        <v>0.76</v>
      </c>
      <c r="F32" s="18">
        <v>42.5</v>
      </c>
      <c r="G32" s="18">
        <v>486.9</v>
      </c>
      <c r="H32" s="18">
        <v>4904.41</v>
      </c>
      <c r="I32" s="18">
        <v>23.39</v>
      </c>
      <c r="J32" s="18">
        <v>1478.95</v>
      </c>
      <c r="K32" s="18">
        <v>53622.32</v>
      </c>
      <c r="L32" s="18">
        <v>12265.35</v>
      </c>
      <c r="M32" s="18">
        <v>1134.8399999999999</v>
      </c>
      <c r="N32" s="18">
        <v>951.38</v>
      </c>
      <c r="O32" s="18">
        <v>2098.84</v>
      </c>
      <c r="P32" s="18">
        <v>12876.25</v>
      </c>
      <c r="Q32" s="18">
        <v>0</v>
      </c>
      <c r="R32" s="18">
        <v>162.19999999999999</v>
      </c>
      <c r="S32" s="18">
        <v>279.16000000000003</v>
      </c>
      <c r="T32" s="18"/>
      <c r="U32" s="18">
        <v>13808.23</v>
      </c>
      <c r="V32" s="18">
        <v>613.72</v>
      </c>
      <c r="W32" s="18">
        <v>2547.84</v>
      </c>
      <c r="X32" s="18">
        <v>32.549999999999997</v>
      </c>
      <c r="Y32" s="18">
        <v>0</v>
      </c>
      <c r="Z32" s="18">
        <v>10.49</v>
      </c>
      <c r="AA32" s="18">
        <v>10691.53</v>
      </c>
      <c r="AB32" s="18">
        <v>9403.9</v>
      </c>
      <c r="AC32" s="18">
        <v>1875.16</v>
      </c>
      <c r="AD32" s="18">
        <v>30687.21</v>
      </c>
      <c r="AE32" s="7">
        <v>163158.54999999999</v>
      </c>
    </row>
    <row r="33" spans="1:31" x14ac:dyDescent="0.25">
      <c r="A33" s="25" t="s">
        <v>169</v>
      </c>
      <c r="B33" s="18">
        <v>445.96</v>
      </c>
      <c r="C33" s="18">
        <v>758.09</v>
      </c>
      <c r="D33" s="18">
        <v>10.19</v>
      </c>
      <c r="E33" s="18">
        <v>0</v>
      </c>
      <c r="F33" s="18">
        <v>40.18</v>
      </c>
      <c r="G33" s="18">
        <v>30.88</v>
      </c>
      <c r="H33" s="18">
        <v>267.08</v>
      </c>
      <c r="I33" s="18">
        <v>493.92</v>
      </c>
      <c r="J33" s="18">
        <v>975.99</v>
      </c>
      <c r="K33" s="18">
        <v>22305.89</v>
      </c>
      <c r="L33" s="18">
        <v>51031.87</v>
      </c>
      <c r="M33" s="18">
        <v>494.51</v>
      </c>
      <c r="N33" s="18">
        <v>404.39</v>
      </c>
      <c r="O33" s="18">
        <v>2488.27</v>
      </c>
      <c r="P33" s="18">
        <v>7022.94</v>
      </c>
      <c r="Q33" s="18"/>
      <c r="R33" s="18">
        <v>7.62</v>
      </c>
      <c r="S33" s="18">
        <v>235.75</v>
      </c>
      <c r="T33" s="18"/>
      <c r="U33" s="18">
        <v>12563.99</v>
      </c>
      <c r="V33" s="18">
        <v>325.58</v>
      </c>
      <c r="W33" s="18">
        <v>2325.06</v>
      </c>
      <c r="X33" s="18">
        <v>53.51</v>
      </c>
      <c r="Y33" s="18">
        <v>16.989999999999998</v>
      </c>
      <c r="Z33" s="18">
        <v>49.15</v>
      </c>
      <c r="AA33" s="18">
        <v>55339.42</v>
      </c>
      <c r="AB33" s="18">
        <v>8684.32</v>
      </c>
      <c r="AC33" s="18">
        <v>3758.99</v>
      </c>
      <c r="AD33" s="18">
        <v>59112.54</v>
      </c>
      <c r="AE33" s="7">
        <v>229243.05</v>
      </c>
    </row>
    <row r="34" spans="1:31" x14ac:dyDescent="0.25">
      <c r="A34" s="25" t="s">
        <v>170</v>
      </c>
      <c r="B34" s="18">
        <v>5182.3599999999997</v>
      </c>
      <c r="C34" s="18">
        <v>7108.8</v>
      </c>
      <c r="D34" s="18">
        <v>162.47</v>
      </c>
      <c r="E34" s="18"/>
      <c r="F34" s="18">
        <v>2278.85</v>
      </c>
      <c r="G34" s="18">
        <v>1480.7</v>
      </c>
      <c r="H34" s="18">
        <v>4986.63</v>
      </c>
      <c r="I34" s="18">
        <v>1</v>
      </c>
      <c r="J34" s="18">
        <v>1713.5</v>
      </c>
      <c r="K34" s="18">
        <v>46738.14</v>
      </c>
      <c r="L34" s="18">
        <v>17270.509999999998</v>
      </c>
      <c r="M34" s="18">
        <v>2063.17</v>
      </c>
      <c r="N34" s="18">
        <v>1216.43</v>
      </c>
      <c r="O34" s="18">
        <v>2158.54</v>
      </c>
      <c r="P34" s="18">
        <v>15988.58</v>
      </c>
      <c r="Q34" s="18">
        <v>35.5</v>
      </c>
      <c r="R34" s="18">
        <v>10.34</v>
      </c>
      <c r="S34" s="18">
        <v>478.4</v>
      </c>
      <c r="T34" s="18"/>
      <c r="U34" s="18">
        <v>47911.22</v>
      </c>
      <c r="V34" s="18">
        <v>684.04</v>
      </c>
      <c r="W34" s="18">
        <v>1311.84</v>
      </c>
      <c r="X34" s="18">
        <v>79.14</v>
      </c>
      <c r="Y34" s="18">
        <v>0</v>
      </c>
      <c r="Z34" s="18">
        <v>10.4</v>
      </c>
      <c r="AA34" s="18">
        <v>36810.35</v>
      </c>
      <c r="AB34" s="18">
        <v>5794.07</v>
      </c>
      <c r="AC34" s="18">
        <v>6650.32</v>
      </c>
      <c r="AD34" s="18">
        <v>60547.199999999997</v>
      </c>
      <c r="AE34" s="7">
        <v>268672.48</v>
      </c>
    </row>
    <row r="35" spans="1:31" x14ac:dyDescent="0.25">
      <c r="A35" s="25" t="s">
        <v>171</v>
      </c>
      <c r="B35" s="18">
        <v>1003.38</v>
      </c>
      <c r="C35" s="18">
        <v>3800.81</v>
      </c>
      <c r="D35" s="18">
        <v>66.56</v>
      </c>
      <c r="E35" s="18">
        <v>37.380000000000003</v>
      </c>
      <c r="F35" s="18">
        <v>595.04999999999995</v>
      </c>
      <c r="G35" s="18">
        <v>678.3</v>
      </c>
      <c r="H35" s="18">
        <v>6074.91</v>
      </c>
      <c r="I35" s="18">
        <v>169.62</v>
      </c>
      <c r="J35" s="18">
        <v>755.69</v>
      </c>
      <c r="K35" s="18">
        <v>36274.61</v>
      </c>
      <c r="L35" s="18">
        <v>30160.94</v>
      </c>
      <c r="M35" s="18">
        <v>329.65</v>
      </c>
      <c r="N35" s="18">
        <v>301.49</v>
      </c>
      <c r="O35" s="18">
        <v>1222.8800000000001</v>
      </c>
      <c r="P35" s="18">
        <v>60479.22</v>
      </c>
      <c r="Q35" s="18">
        <v>0</v>
      </c>
      <c r="R35" s="18">
        <v>467.57</v>
      </c>
      <c r="S35" s="18">
        <v>1982.26</v>
      </c>
      <c r="T35" s="18"/>
      <c r="U35" s="18">
        <v>5441.72</v>
      </c>
      <c r="V35" s="18">
        <v>613.87</v>
      </c>
      <c r="W35" s="18">
        <v>695.09</v>
      </c>
      <c r="X35" s="18">
        <v>43.68</v>
      </c>
      <c r="Y35" s="18">
        <v>35.57</v>
      </c>
      <c r="Z35" s="18">
        <v>96.31</v>
      </c>
      <c r="AA35" s="18">
        <v>15729.12</v>
      </c>
      <c r="AB35" s="18">
        <v>8115.46</v>
      </c>
      <c r="AC35" s="18">
        <v>5653.27</v>
      </c>
      <c r="AD35" s="18">
        <v>39086.879999999997</v>
      </c>
      <c r="AE35" s="7">
        <v>219911.3</v>
      </c>
    </row>
    <row r="36" spans="1:31" x14ac:dyDescent="0.25">
      <c r="A36" s="25" t="s">
        <v>172</v>
      </c>
      <c r="B36" s="18">
        <v>5935.84</v>
      </c>
      <c r="C36" s="18">
        <v>3571.97</v>
      </c>
      <c r="D36" s="18">
        <v>43.47</v>
      </c>
      <c r="E36" s="18">
        <v>19.61</v>
      </c>
      <c r="F36" s="18">
        <v>29.54</v>
      </c>
      <c r="G36" s="18">
        <v>193.97</v>
      </c>
      <c r="H36" s="18">
        <v>3170.54</v>
      </c>
      <c r="I36" s="18">
        <v>0.52</v>
      </c>
      <c r="J36" s="18">
        <v>758.28</v>
      </c>
      <c r="K36" s="18">
        <v>24454.04</v>
      </c>
      <c r="L36" s="18">
        <v>41365.879999999997</v>
      </c>
      <c r="M36" s="18">
        <v>110.89</v>
      </c>
      <c r="N36" s="18">
        <v>70.13</v>
      </c>
      <c r="O36" s="18">
        <v>3791.51</v>
      </c>
      <c r="P36" s="18">
        <v>18050.259999999998</v>
      </c>
      <c r="Q36" s="18">
        <v>21</v>
      </c>
      <c r="R36" s="18">
        <v>0.14000000000000001</v>
      </c>
      <c r="S36" s="18">
        <v>1641.24</v>
      </c>
      <c r="T36" s="18"/>
      <c r="U36" s="18">
        <v>4762.08</v>
      </c>
      <c r="V36" s="18">
        <v>557.59</v>
      </c>
      <c r="W36" s="18">
        <v>2798.82</v>
      </c>
      <c r="X36" s="18">
        <v>138.75</v>
      </c>
      <c r="Y36" s="18">
        <v>0</v>
      </c>
      <c r="Z36" s="18">
        <v>144.86000000000001</v>
      </c>
      <c r="AA36" s="18">
        <v>27867.08</v>
      </c>
      <c r="AB36" s="18">
        <v>3768.77</v>
      </c>
      <c r="AC36" s="18">
        <v>11593.9</v>
      </c>
      <c r="AD36" s="18">
        <v>62710.14</v>
      </c>
      <c r="AE36" s="7">
        <v>217570.82</v>
      </c>
    </row>
    <row r="37" spans="1:31" x14ac:dyDescent="0.25">
      <c r="A37" s="25" t="s">
        <v>173</v>
      </c>
      <c r="B37" s="18">
        <v>5480.05</v>
      </c>
      <c r="C37" s="18">
        <v>2988.77</v>
      </c>
      <c r="D37" s="18">
        <v>1771.13</v>
      </c>
      <c r="E37" s="18">
        <v>10.93</v>
      </c>
      <c r="F37" s="18">
        <v>239.78</v>
      </c>
      <c r="G37" s="18">
        <v>0</v>
      </c>
      <c r="H37" s="18">
        <v>1046.3399999999999</v>
      </c>
      <c r="I37" s="18">
        <v>54.09</v>
      </c>
      <c r="J37" s="18">
        <v>2147.3000000000002</v>
      </c>
      <c r="K37" s="18">
        <v>44064.97</v>
      </c>
      <c r="L37" s="18">
        <v>48431.06</v>
      </c>
      <c r="M37" s="18">
        <v>2359.0700000000002</v>
      </c>
      <c r="N37" s="18">
        <v>2116.48</v>
      </c>
      <c r="O37" s="18">
        <v>1567.48</v>
      </c>
      <c r="P37" s="18">
        <v>37437.1</v>
      </c>
      <c r="Q37" s="18">
        <v>0</v>
      </c>
      <c r="R37" s="18">
        <v>31.04</v>
      </c>
      <c r="S37" s="18">
        <v>135</v>
      </c>
      <c r="T37" s="18">
        <v>171.39</v>
      </c>
      <c r="U37" s="18">
        <v>9728.26</v>
      </c>
      <c r="V37" s="18">
        <v>1539.95</v>
      </c>
      <c r="W37" s="18">
        <v>388.34</v>
      </c>
      <c r="X37" s="18">
        <v>59.84</v>
      </c>
      <c r="Y37" s="18">
        <v>92.25</v>
      </c>
      <c r="Z37" s="18">
        <v>54.47</v>
      </c>
      <c r="AA37" s="18">
        <v>11800.67</v>
      </c>
      <c r="AB37" s="18">
        <v>3221.84</v>
      </c>
      <c r="AC37" s="18">
        <v>8721.67</v>
      </c>
      <c r="AD37" s="18">
        <v>49091.18</v>
      </c>
      <c r="AE37" s="7">
        <v>234750.47</v>
      </c>
    </row>
    <row r="38" spans="1:31" x14ac:dyDescent="0.25">
      <c r="A38" s="25" t="s">
        <v>174</v>
      </c>
      <c r="B38" s="18">
        <v>3172.8</v>
      </c>
      <c r="C38" s="18">
        <v>6751.4</v>
      </c>
      <c r="D38" s="18">
        <v>329.87</v>
      </c>
      <c r="E38" s="18">
        <v>120.75</v>
      </c>
      <c r="F38" s="18">
        <v>611.53</v>
      </c>
      <c r="G38" s="18">
        <v>15.83</v>
      </c>
      <c r="H38" s="18">
        <v>747.08</v>
      </c>
      <c r="I38" s="18">
        <v>93.72</v>
      </c>
      <c r="J38" s="18">
        <v>4019.46</v>
      </c>
      <c r="K38" s="18">
        <v>38377.360000000001</v>
      </c>
      <c r="L38" s="18">
        <v>32565.7</v>
      </c>
      <c r="M38" s="18">
        <v>2984.54</v>
      </c>
      <c r="N38" s="18">
        <v>727.97</v>
      </c>
      <c r="O38" s="18">
        <v>2146.12</v>
      </c>
      <c r="P38" s="18">
        <v>58802.36</v>
      </c>
      <c r="Q38" s="18">
        <v>250.89</v>
      </c>
      <c r="R38" s="18">
        <v>48.16</v>
      </c>
      <c r="S38" s="18">
        <v>2453.61</v>
      </c>
      <c r="T38" s="18"/>
      <c r="U38" s="18">
        <v>6024.29</v>
      </c>
      <c r="V38" s="18">
        <v>3187.77</v>
      </c>
      <c r="W38" s="18">
        <v>4007.04</v>
      </c>
      <c r="X38" s="18">
        <v>84.72</v>
      </c>
      <c r="Y38" s="18">
        <v>37.65</v>
      </c>
      <c r="Z38" s="18">
        <v>444.32</v>
      </c>
      <c r="AA38" s="18">
        <v>24315.99</v>
      </c>
      <c r="AB38" s="18">
        <v>6423.43</v>
      </c>
      <c r="AC38" s="18">
        <v>3451.12</v>
      </c>
      <c r="AD38" s="18">
        <v>99263.7</v>
      </c>
      <c r="AE38" s="7">
        <v>301459.19</v>
      </c>
    </row>
    <row r="39" spans="1:31" x14ac:dyDescent="0.25">
      <c r="A39" s="25" t="s">
        <v>175</v>
      </c>
      <c r="B39" s="18">
        <v>2161.04</v>
      </c>
      <c r="C39" s="18">
        <v>949.1</v>
      </c>
      <c r="D39" s="18">
        <v>51.63</v>
      </c>
      <c r="E39" s="18">
        <v>0</v>
      </c>
      <c r="F39" s="18">
        <v>680.68</v>
      </c>
      <c r="G39" s="18">
        <v>1007.02</v>
      </c>
      <c r="H39" s="18">
        <v>680.42</v>
      </c>
      <c r="I39" s="18">
        <v>0.4</v>
      </c>
      <c r="J39" s="18">
        <v>1739.53</v>
      </c>
      <c r="K39" s="18">
        <v>16373.92</v>
      </c>
      <c r="L39" s="18">
        <v>17590.57</v>
      </c>
      <c r="M39" s="18">
        <v>2973.52</v>
      </c>
      <c r="N39" s="18">
        <v>173.17</v>
      </c>
      <c r="O39" s="18">
        <v>1872.49</v>
      </c>
      <c r="P39" s="18">
        <v>13533.49</v>
      </c>
      <c r="Q39" s="18">
        <v>28.73</v>
      </c>
      <c r="R39" s="18">
        <v>2.8</v>
      </c>
      <c r="S39" s="18">
        <v>1283.83</v>
      </c>
      <c r="T39" s="18">
        <v>175.41</v>
      </c>
      <c r="U39" s="18">
        <v>17051.830000000002</v>
      </c>
      <c r="V39" s="18">
        <v>719.09</v>
      </c>
      <c r="W39" s="18">
        <v>1206.97</v>
      </c>
      <c r="X39" s="18">
        <v>200.66</v>
      </c>
      <c r="Y39" s="18">
        <v>41.04</v>
      </c>
      <c r="Z39" s="18">
        <v>219.12</v>
      </c>
      <c r="AA39" s="18">
        <v>14865.81</v>
      </c>
      <c r="AB39" s="18">
        <v>3779.38</v>
      </c>
      <c r="AC39" s="18">
        <v>9928.31</v>
      </c>
      <c r="AD39" s="18">
        <v>66275.259999999995</v>
      </c>
      <c r="AE39" s="7">
        <v>175565.23</v>
      </c>
    </row>
    <row r="40" spans="1:31" x14ac:dyDescent="0.25">
      <c r="A40" s="25" t="s">
        <v>176</v>
      </c>
      <c r="B40" s="18">
        <v>1523.38</v>
      </c>
      <c r="C40" s="18">
        <v>781.86</v>
      </c>
      <c r="D40" s="18">
        <v>22.32</v>
      </c>
      <c r="E40" s="18">
        <v>370.06</v>
      </c>
      <c r="F40" s="18">
        <v>458.06</v>
      </c>
      <c r="G40" s="18">
        <v>167.95</v>
      </c>
      <c r="H40" s="18">
        <v>14870.27</v>
      </c>
      <c r="I40" s="18">
        <v>11.02</v>
      </c>
      <c r="J40" s="18">
        <v>359.41</v>
      </c>
      <c r="K40" s="18">
        <v>16254.52</v>
      </c>
      <c r="L40" s="18">
        <v>18681.87</v>
      </c>
      <c r="M40" s="18">
        <v>1928.89</v>
      </c>
      <c r="N40" s="18">
        <v>1017.66</v>
      </c>
      <c r="O40" s="18">
        <v>452.71</v>
      </c>
      <c r="P40" s="18">
        <v>23843.8</v>
      </c>
      <c r="Q40" s="18">
        <v>6.04</v>
      </c>
      <c r="R40" s="18">
        <v>816.64</v>
      </c>
      <c r="S40" s="18">
        <v>32.369999999999997</v>
      </c>
      <c r="T40" s="18"/>
      <c r="U40" s="18">
        <v>13973.29</v>
      </c>
      <c r="V40" s="18">
        <v>1300.25</v>
      </c>
      <c r="W40" s="18">
        <v>1052.3399999999999</v>
      </c>
      <c r="X40" s="18">
        <v>38.6</v>
      </c>
      <c r="Y40" s="18">
        <v>2.97</v>
      </c>
      <c r="Z40" s="18">
        <v>155.54</v>
      </c>
      <c r="AA40" s="18">
        <v>5961.15</v>
      </c>
      <c r="AB40" s="18">
        <v>2567.7800000000002</v>
      </c>
      <c r="AC40" s="18">
        <v>2303.54</v>
      </c>
      <c r="AD40" s="18">
        <v>31079.599999999999</v>
      </c>
      <c r="AE40" s="7">
        <v>140033.9</v>
      </c>
    </row>
    <row r="41" spans="1:31" x14ac:dyDescent="0.25">
      <c r="A41" s="25" t="s">
        <v>177</v>
      </c>
      <c r="B41" s="18">
        <v>1995.66</v>
      </c>
      <c r="C41" s="18">
        <v>2672.66</v>
      </c>
      <c r="D41" s="18">
        <v>49.88</v>
      </c>
      <c r="E41" s="18">
        <v>33.17</v>
      </c>
      <c r="F41" s="18">
        <v>11.79</v>
      </c>
      <c r="G41" s="18">
        <v>314.57</v>
      </c>
      <c r="H41" s="18">
        <v>1688.54</v>
      </c>
      <c r="I41" s="18">
        <v>26.16</v>
      </c>
      <c r="J41" s="18">
        <v>789.92</v>
      </c>
      <c r="K41" s="18">
        <v>76410.27</v>
      </c>
      <c r="L41" s="18">
        <v>17353.759999999998</v>
      </c>
      <c r="M41" s="18">
        <v>921.19</v>
      </c>
      <c r="N41" s="18">
        <v>29.24</v>
      </c>
      <c r="O41" s="18">
        <v>1621.94</v>
      </c>
      <c r="P41" s="18">
        <v>7440.58</v>
      </c>
      <c r="Q41" s="18">
        <v>12</v>
      </c>
      <c r="R41" s="18">
        <v>24.17</v>
      </c>
      <c r="S41" s="18">
        <v>132.06</v>
      </c>
      <c r="T41" s="18">
        <v>1.9</v>
      </c>
      <c r="U41" s="18">
        <v>2759.84</v>
      </c>
      <c r="V41" s="18">
        <v>638.02</v>
      </c>
      <c r="W41" s="18">
        <v>4819.1899999999996</v>
      </c>
      <c r="X41" s="18">
        <v>116.57</v>
      </c>
      <c r="Y41" s="18">
        <v>0</v>
      </c>
      <c r="Z41" s="18">
        <v>126.53</v>
      </c>
      <c r="AA41" s="18">
        <v>4772.3100000000004</v>
      </c>
      <c r="AB41" s="18">
        <v>7233.28</v>
      </c>
      <c r="AC41" s="18">
        <v>11621.76</v>
      </c>
      <c r="AD41" s="18">
        <v>30741.53</v>
      </c>
      <c r="AE41" s="7">
        <v>174358.5</v>
      </c>
    </row>
    <row r="42" spans="1:31" x14ac:dyDescent="0.25">
      <c r="A42" s="25" t="s">
        <v>178</v>
      </c>
      <c r="B42" s="18">
        <v>4089.87</v>
      </c>
      <c r="C42" s="18">
        <v>17938.05</v>
      </c>
      <c r="D42" s="18">
        <v>9.89</v>
      </c>
      <c r="E42" s="18">
        <v>29.9</v>
      </c>
      <c r="F42" s="18">
        <v>61.27</v>
      </c>
      <c r="G42" s="18">
        <v>60.12</v>
      </c>
      <c r="H42" s="18">
        <v>1804.32</v>
      </c>
      <c r="I42" s="18">
        <v>8.7799999999999994</v>
      </c>
      <c r="J42" s="18">
        <v>1457.61</v>
      </c>
      <c r="K42" s="18">
        <v>17409.03</v>
      </c>
      <c r="L42" s="18">
        <v>36593.360000000001</v>
      </c>
      <c r="M42" s="18">
        <v>1538.7</v>
      </c>
      <c r="N42" s="18">
        <v>902.39</v>
      </c>
      <c r="O42" s="18">
        <v>153.54</v>
      </c>
      <c r="P42" s="18">
        <v>10111.780000000001</v>
      </c>
      <c r="Q42" s="18">
        <v>149.03</v>
      </c>
      <c r="R42" s="18">
        <v>2.66</v>
      </c>
      <c r="S42" s="18">
        <v>2549.11</v>
      </c>
      <c r="T42" s="18">
        <v>0</v>
      </c>
      <c r="U42" s="18">
        <v>33735.83</v>
      </c>
      <c r="V42" s="18">
        <v>1097.94</v>
      </c>
      <c r="W42" s="18">
        <v>1947.79</v>
      </c>
      <c r="X42" s="18">
        <v>132.43</v>
      </c>
      <c r="Y42" s="18">
        <v>126.04</v>
      </c>
      <c r="Z42" s="18">
        <v>50.66</v>
      </c>
      <c r="AA42" s="18">
        <v>5920.24</v>
      </c>
      <c r="AB42" s="18">
        <v>4987.6499999999996</v>
      </c>
      <c r="AC42" s="18">
        <v>9852.08</v>
      </c>
      <c r="AD42" s="18">
        <v>40624.620000000003</v>
      </c>
      <c r="AE42" s="7">
        <v>193344.66</v>
      </c>
    </row>
    <row r="43" spans="1:31" x14ac:dyDescent="0.25">
      <c r="A43" s="25" t="s">
        <v>179</v>
      </c>
      <c r="B43" s="18">
        <v>785.61</v>
      </c>
      <c r="C43" s="18">
        <v>2267.0300000000002</v>
      </c>
      <c r="D43" s="18">
        <v>69.040000000000006</v>
      </c>
      <c r="E43" s="18">
        <v>71.14</v>
      </c>
      <c r="F43" s="18">
        <v>162.85</v>
      </c>
      <c r="G43" s="18">
        <v>40.51</v>
      </c>
      <c r="H43" s="18">
        <v>1555.89</v>
      </c>
      <c r="I43" s="18">
        <v>21.78</v>
      </c>
      <c r="J43" s="18">
        <v>940.32</v>
      </c>
      <c r="K43" s="18">
        <v>28446.81</v>
      </c>
      <c r="L43" s="18">
        <v>55764.84</v>
      </c>
      <c r="M43" s="18">
        <v>303.45999999999998</v>
      </c>
      <c r="N43" s="18">
        <v>1.41</v>
      </c>
      <c r="O43" s="18">
        <v>3696.99</v>
      </c>
      <c r="P43" s="18">
        <v>7988.67</v>
      </c>
      <c r="Q43" s="18">
        <v>4.0199999999999996</v>
      </c>
      <c r="R43" s="18">
        <v>2.42</v>
      </c>
      <c r="S43" s="18">
        <v>33.01</v>
      </c>
      <c r="T43" s="18"/>
      <c r="U43" s="18">
        <v>869.73</v>
      </c>
      <c r="V43" s="18">
        <v>291.07</v>
      </c>
      <c r="W43" s="18">
        <v>1051.74</v>
      </c>
      <c r="X43" s="18">
        <v>19.28</v>
      </c>
      <c r="Y43" s="18">
        <v>4.4000000000000004</v>
      </c>
      <c r="Z43" s="18">
        <v>0</v>
      </c>
      <c r="AA43" s="18">
        <v>14668.96</v>
      </c>
      <c r="AB43" s="18">
        <v>1592</v>
      </c>
      <c r="AC43" s="18">
        <v>5037.87</v>
      </c>
      <c r="AD43" s="18">
        <v>40718.99</v>
      </c>
      <c r="AE43" s="7">
        <v>166409.85</v>
      </c>
    </row>
    <row r="44" spans="1:31" x14ac:dyDescent="0.25">
      <c r="A44" s="25" t="s">
        <v>180</v>
      </c>
      <c r="B44" s="18">
        <v>2828.78</v>
      </c>
      <c r="C44" s="18">
        <v>1361.65</v>
      </c>
      <c r="D44" s="18">
        <v>23.06</v>
      </c>
      <c r="E44" s="18">
        <v>9</v>
      </c>
      <c r="F44" s="18">
        <v>75.819999999999993</v>
      </c>
      <c r="G44" s="18">
        <v>563.21</v>
      </c>
      <c r="H44" s="18">
        <v>695.45</v>
      </c>
      <c r="I44" s="18">
        <v>10.46</v>
      </c>
      <c r="J44" s="18">
        <v>257.06</v>
      </c>
      <c r="K44" s="18">
        <v>17668.88</v>
      </c>
      <c r="L44" s="18">
        <v>19793.310000000001</v>
      </c>
      <c r="M44" s="18">
        <v>398.16</v>
      </c>
      <c r="N44" s="18">
        <v>103.97</v>
      </c>
      <c r="O44" s="18">
        <v>3544.29</v>
      </c>
      <c r="P44" s="18">
        <v>16930.13</v>
      </c>
      <c r="Q44" s="18">
        <v>0</v>
      </c>
      <c r="R44" s="18">
        <v>31</v>
      </c>
      <c r="S44" s="18">
        <v>1119.78</v>
      </c>
      <c r="T44" s="18">
        <v>9.5</v>
      </c>
      <c r="U44" s="18">
        <v>3547.91</v>
      </c>
      <c r="V44" s="18">
        <v>422.02</v>
      </c>
      <c r="W44" s="18">
        <v>470.56</v>
      </c>
      <c r="X44" s="18">
        <v>4.62</v>
      </c>
      <c r="Y44" s="18">
        <v>208.41</v>
      </c>
      <c r="Z44" s="18">
        <v>31.02</v>
      </c>
      <c r="AA44" s="18">
        <v>35751.129999999997</v>
      </c>
      <c r="AB44" s="18">
        <v>4529.66</v>
      </c>
      <c r="AC44" s="18">
        <v>678.66</v>
      </c>
      <c r="AD44" s="18">
        <v>17294.830000000002</v>
      </c>
      <c r="AE44" s="7">
        <v>128362.33</v>
      </c>
    </row>
    <row r="45" spans="1:31" x14ac:dyDescent="0.25">
      <c r="A45" s="25" t="s">
        <v>181</v>
      </c>
      <c r="B45" s="18">
        <v>2246.15</v>
      </c>
      <c r="C45" s="18">
        <v>4160.32</v>
      </c>
      <c r="D45" s="18">
        <v>4.13</v>
      </c>
      <c r="E45" s="18">
        <v>5.56</v>
      </c>
      <c r="F45" s="18">
        <v>132.99</v>
      </c>
      <c r="G45" s="18">
        <v>290.76</v>
      </c>
      <c r="H45" s="18">
        <v>247.24</v>
      </c>
      <c r="I45" s="18">
        <v>6.81</v>
      </c>
      <c r="J45" s="18">
        <v>600.41999999999996</v>
      </c>
      <c r="K45" s="18">
        <v>17108.41</v>
      </c>
      <c r="L45" s="18">
        <v>15709.65</v>
      </c>
      <c r="M45" s="18">
        <v>391.07</v>
      </c>
      <c r="N45" s="18">
        <v>180.96</v>
      </c>
      <c r="O45" s="18">
        <v>689.57</v>
      </c>
      <c r="P45" s="18">
        <v>7331.12</v>
      </c>
      <c r="Q45" s="18">
        <v>0.25</v>
      </c>
      <c r="R45" s="18">
        <v>19.510000000000002</v>
      </c>
      <c r="S45" s="18">
        <v>271.99</v>
      </c>
      <c r="T45" s="18">
        <v>0</v>
      </c>
      <c r="U45" s="18">
        <v>1367.96</v>
      </c>
      <c r="V45" s="18">
        <v>298.52</v>
      </c>
      <c r="W45" s="18">
        <v>646.59</v>
      </c>
      <c r="X45" s="18">
        <v>0.27</v>
      </c>
      <c r="Y45" s="18">
        <v>0.38</v>
      </c>
      <c r="Z45" s="18">
        <v>121.8</v>
      </c>
      <c r="AA45" s="18">
        <v>2963.36</v>
      </c>
      <c r="AB45" s="18">
        <v>9926.09</v>
      </c>
      <c r="AC45" s="18">
        <v>7531.91</v>
      </c>
      <c r="AD45" s="18">
        <v>10118.27</v>
      </c>
      <c r="AE45" s="7">
        <v>82372.039999999994</v>
      </c>
    </row>
    <row r="46" spans="1:31" x14ac:dyDescent="0.25">
      <c r="A46" s="25" t="s">
        <v>182</v>
      </c>
      <c r="B46" s="18">
        <v>251.69</v>
      </c>
      <c r="C46" s="18">
        <v>1029.77</v>
      </c>
      <c r="D46" s="18">
        <v>281.18</v>
      </c>
      <c r="E46" s="18">
        <v>237.18</v>
      </c>
      <c r="F46" s="18">
        <v>98.49</v>
      </c>
      <c r="G46" s="18">
        <v>2217.84</v>
      </c>
      <c r="H46" s="18">
        <v>891.66</v>
      </c>
      <c r="I46" s="18">
        <v>2.48</v>
      </c>
      <c r="J46" s="18">
        <v>1649.36</v>
      </c>
      <c r="K46" s="18">
        <v>14194.01</v>
      </c>
      <c r="L46" s="18">
        <v>14214.41</v>
      </c>
      <c r="M46" s="18">
        <v>749.42</v>
      </c>
      <c r="N46" s="18">
        <v>521.79</v>
      </c>
      <c r="O46" s="18">
        <v>746.06</v>
      </c>
      <c r="P46" s="18">
        <v>3399.85</v>
      </c>
      <c r="Q46" s="18">
        <v>0</v>
      </c>
      <c r="R46" s="18">
        <v>18.09</v>
      </c>
      <c r="S46" s="18">
        <v>1884.7</v>
      </c>
      <c r="T46" s="18"/>
      <c r="U46" s="18">
        <v>8483.19</v>
      </c>
      <c r="V46" s="18">
        <v>252.17</v>
      </c>
      <c r="W46" s="18">
        <v>550.34</v>
      </c>
      <c r="X46" s="18">
        <v>100.55</v>
      </c>
      <c r="Y46" s="18">
        <v>887.41</v>
      </c>
      <c r="Z46" s="18"/>
      <c r="AA46" s="18">
        <v>3325.18</v>
      </c>
      <c r="AB46" s="18">
        <v>1024.83</v>
      </c>
      <c r="AC46" s="18">
        <v>8188.81</v>
      </c>
      <c r="AD46" s="18">
        <v>42261.01</v>
      </c>
      <c r="AE46" s="7">
        <v>107461.48</v>
      </c>
    </row>
    <row r="47" spans="1:31" x14ac:dyDescent="0.25">
      <c r="A47" s="25" t="s">
        <v>183</v>
      </c>
      <c r="B47" s="18">
        <v>41.82</v>
      </c>
      <c r="C47" s="18">
        <v>331.87</v>
      </c>
      <c r="D47" s="18">
        <v>52.2</v>
      </c>
      <c r="E47" s="18">
        <v>9.73</v>
      </c>
      <c r="F47" s="18">
        <v>4.62</v>
      </c>
      <c r="G47" s="18">
        <v>130.22</v>
      </c>
      <c r="H47" s="18">
        <v>309.62</v>
      </c>
      <c r="I47" s="18">
        <v>2.11</v>
      </c>
      <c r="J47" s="18">
        <v>974.26</v>
      </c>
      <c r="K47" s="18">
        <v>10433.02</v>
      </c>
      <c r="L47" s="18">
        <v>7663.13</v>
      </c>
      <c r="M47" s="18">
        <v>252.18</v>
      </c>
      <c r="N47" s="18">
        <v>102.2</v>
      </c>
      <c r="O47" s="18">
        <v>815.94</v>
      </c>
      <c r="P47" s="18">
        <v>4041.77</v>
      </c>
      <c r="Q47" s="18">
        <v>0.25</v>
      </c>
      <c r="R47" s="18">
        <v>9.6199999999999992</v>
      </c>
      <c r="S47" s="18">
        <v>1341.02</v>
      </c>
      <c r="T47" s="18">
        <v>4.67</v>
      </c>
      <c r="U47" s="18">
        <v>3762.37</v>
      </c>
      <c r="V47" s="18">
        <v>1206.23</v>
      </c>
      <c r="W47" s="18">
        <v>241.73</v>
      </c>
      <c r="X47" s="18">
        <v>103.42</v>
      </c>
      <c r="Y47" s="18">
        <v>0</v>
      </c>
      <c r="Z47" s="18">
        <v>0</v>
      </c>
      <c r="AA47" s="18">
        <v>2364.84</v>
      </c>
      <c r="AB47" s="18">
        <v>2593.27</v>
      </c>
      <c r="AC47" s="18">
        <v>1175.76</v>
      </c>
      <c r="AD47" s="18">
        <v>15004.04</v>
      </c>
      <c r="AE47" s="7">
        <v>52971.94</v>
      </c>
    </row>
    <row r="48" spans="1:31" x14ac:dyDescent="0.25">
      <c r="A48" s="25" t="s">
        <v>184</v>
      </c>
      <c r="B48" s="18">
        <v>3198.49</v>
      </c>
      <c r="C48" s="18">
        <v>1758.95</v>
      </c>
      <c r="D48" s="18">
        <v>3.88</v>
      </c>
      <c r="E48" s="18">
        <v>91.98</v>
      </c>
      <c r="F48" s="18">
        <v>43.14</v>
      </c>
      <c r="G48" s="18">
        <v>919.05</v>
      </c>
      <c r="H48" s="18">
        <v>135.07</v>
      </c>
      <c r="I48" s="18">
        <v>22.11</v>
      </c>
      <c r="J48" s="18">
        <v>497.27</v>
      </c>
      <c r="K48" s="18">
        <v>20302.349999999999</v>
      </c>
      <c r="L48" s="18">
        <v>4369.6099999999997</v>
      </c>
      <c r="M48" s="18">
        <v>449.09</v>
      </c>
      <c r="N48" s="18">
        <v>14.66</v>
      </c>
      <c r="O48" s="18">
        <v>1835.8</v>
      </c>
      <c r="P48" s="18">
        <v>2133.35</v>
      </c>
      <c r="Q48" s="18">
        <v>0</v>
      </c>
      <c r="R48" s="18">
        <v>388.41</v>
      </c>
      <c r="S48" s="18">
        <v>73.92</v>
      </c>
      <c r="T48" s="18">
        <v>7.45</v>
      </c>
      <c r="U48" s="18">
        <v>10860.45</v>
      </c>
      <c r="V48" s="18">
        <v>626.82000000000005</v>
      </c>
      <c r="W48" s="18">
        <v>425.68</v>
      </c>
      <c r="X48" s="18">
        <v>64.400000000000006</v>
      </c>
      <c r="Y48" s="18">
        <v>35.11</v>
      </c>
      <c r="Z48" s="18">
        <v>38.630000000000003</v>
      </c>
      <c r="AA48" s="18">
        <v>10841.32</v>
      </c>
      <c r="AB48" s="18">
        <v>1557.68</v>
      </c>
      <c r="AC48" s="18">
        <v>1982.66</v>
      </c>
      <c r="AD48" s="18">
        <v>18993.849999999999</v>
      </c>
      <c r="AE48" s="7">
        <v>81671.199999999997</v>
      </c>
    </row>
    <row r="49" spans="1:31" x14ac:dyDescent="0.25">
      <c r="A49" s="25" t="s">
        <v>185</v>
      </c>
      <c r="B49" s="18">
        <v>244.85</v>
      </c>
      <c r="C49" s="18">
        <v>702.36</v>
      </c>
      <c r="D49" s="18">
        <v>48.89</v>
      </c>
      <c r="E49" s="18">
        <v>41.07</v>
      </c>
      <c r="F49" s="18">
        <v>307.97000000000003</v>
      </c>
      <c r="G49" s="18">
        <v>7.49</v>
      </c>
      <c r="H49" s="18">
        <v>1048.03</v>
      </c>
      <c r="I49" s="18">
        <v>7.44</v>
      </c>
      <c r="J49" s="18">
        <v>276.77999999999997</v>
      </c>
      <c r="K49" s="18">
        <v>11553.63</v>
      </c>
      <c r="L49" s="18">
        <v>5953.87</v>
      </c>
      <c r="M49" s="18">
        <v>149.5</v>
      </c>
      <c r="N49" s="18">
        <v>36.479999999999997</v>
      </c>
      <c r="O49" s="18">
        <v>1005.91</v>
      </c>
      <c r="P49" s="18">
        <v>5284.14</v>
      </c>
      <c r="Q49" s="18">
        <v>13.4</v>
      </c>
      <c r="R49" s="18">
        <v>69.73</v>
      </c>
      <c r="S49" s="18">
        <v>1213.07</v>
      </c>
      <c r="T49" s="18"/>
      <c r="U49" s="18">
        <v>2552.58</v>
      </c>
      <c r="V49" s="18">
        <v>427</v>
      </c>
      <c r="W49" s="18">
        <v>712</v>
      </c>
      <c r="X49" s="18">
        <v>39.479999999999997</v>
      </c>
      <c r="Y49" s="18">
        <v>0</v>
      </c>
      <c r="Z49" s="18">
        <v>20</v>
      </c>
      <c r="AA49" s="18">
        <v>5433.88</v>
      </c>
      <c r="AB49" s="18">
        <v>2062.91</v>
      </c>
      <c r="AC49" s="18">
        <v>24464.37</v>
      </c>
      <c r="AD49" s="18">
        <v>19457.57</v>
      </c>
      <c r="AE49" s="7">
        <v>83134.399999999994</v>
      </c>
    </row>
    <row r="50" spans="1:31" x14ac:dyDescent="0.25">
      <c r="A50" s="25" t="s">
        <v>186</v>
      </c>
      <c r="B50" s="18">
        <v>3479.4</v>
      </c>
      <c r="C50" s="18">
        <v>2020.46</v>
      </c>
      <c r="D50" s="18">
        <v>18.149999999999999</v>
      </c>
      <c r="E50" s="18">
        <v>404.92</v>
      </c>
      <c r="F50" s="18">
        <v>1.35</v>
      </c>
      <c r="G50" s="18">
        <v>34.99</v>
      </c>
      <c r="H50" s="18">
        <v>2002.21</v>
      </c>
      <c r="I50" s="18">
        <v>5.07</v>
      </c>
      <c r="J50" s="18">
        <v>795.23</v>
      </c>
      <c r="K50" s="18">
        <v>8101.91</v>
      </c>
      <c r="L50" s="18">
        <v>6993.17</v>
      </c>
      <c r="M50" s="18">
        <v>759.3</v>
      </c>
      <c r="N50" s="18">
        <v>591.47</v>
      </c>
      <c r="O50" s="18">
        <v>4512.3599999999997</v>
      </c>
      <c r="P50" s="18">
        <v>9045.41</v>
      </c>
      <c r="Q50" s="18">
        <v>13.64</v>
      </c>
      <c r="R50" s="18">
        <v>14.71</v>
      </c>
      <c r="S50" s="18">
        <v>4.8600000000000003</v>
      </c>
      <c r="T50" s="18">
        <v>0</v>
      </c>
      <c r="U50" s="18">
        <v>1122.71</v>
      </c>
      <c r="V50" s="18">
        <v>2170.5</v>
      </c>
      <c r="W50" s="18">
        <v>1249.5</v>
      </c>
      <c r="X50" s="18">
        <v>32.01</v>
      </c>
      <c r="Y50" s="18">
        <v>0</v>
      </c>
      <c r="Z50" s="18">
        <v>0.56000000000000005</v>
      </c>
      <c r="AA50" s="18">
        <v>19941.27</v>
      </c>
      <c r="AB50" s="18">
        <v>3137.75</v>
      </c>
      <c r="AC50" s="18">
        <v>4454.58</v>
      </c>
      <c r="AD50" s="18">
        <v>19402.080000000002</v>
      </c>
      <c r="AE50" s="7">
        <v>90309.57</v>
      </c>
    </row>
    <row r="51" spans="1:31" x14ac:dyDescent="0.25">
      <c r="A51" s="25" t="s">
        <v>187</v>
      </c>
      <c r="B51" s="18">
        <v>288.14</v>
      </c>
      <c r="C51" s="18">
        <v>2478.1999999999998</v>
      </c>
      <c r="D51" s="18">
        <v>4.54</v>
      </c>
      <c r="E51" s="18">
        <v>156.74</v>
      </c>
      <c r="F51" s="18">
        <v>114.95</v>
      </c>
      <c r="G51" s="18">
        <v>75.569999999999993</v>
      </c>
      <c r="H51" s="18">
        <v>3375.54</v>
      </c>
      <c r="I51" s="18">
        <v>0</v>
      </c>
      <c r="J51" s="18">
        <v>410.14</v>
      </c>
      <c r="K51" s="18">
        <v>9173.11</v>
      </c>
      <c r="L51" s="18">
        <v>12304.77</v>
      </c>
      <c r="M51" s="18">
        <v>26.92</v>
      </c>
      <c r="N51" s="18">
        <v>4.9000000000000004</v>
      </c>
      <c r="O51" s="18">
        <v>407.8</v>
      </c>
      <c r="P51" s="18">
        <v>17556.46</v>
      </c>
      <c r="Q51" s="18">
        <v>0</v>
      </c>
      <c r="R51" s="18">
        <v>31.34</v>
      </c>
      <c r="S51" s="18">
        <v>3707.36</v>
      </c>
      <c r="T51" s="18"/>
      <c r="U51" s="18">
        <v>3315.59</v>
      </c>
      <c r="V51" s="18">
        <v>208.73</v>
      </c>
      <c r="W51" s="18">
        <v>152.25</v>
      </c>
      <c r="X51" s="18">
        <v>21</v>
      </c>
      <c r="Y51" s="18">
        <v>77.47</v>
      </c>
      <c r="Z51" s="18">
        <v>0</v>
      </c>
      <c r="AA51" s="18">
        <v>9697.2999999999993</v>
      </c>
      <c r="AB51" s="18">
        <v>5004.33</v>
      </c>
      <c r="AC51" s="18">
        <v>2590.4299999999998</v>
      </c>
      <c r="AD51" s="18">
        <v>37747.1</v>
      </c>
      <c r="AE51" s="7">
        <v>108930.69</v>
      </c>
    </row>
    <row r="52" spans="1:31" x14ac:dyDescent="0.25">
      <c r="A52" s="25" t="s">
        <v>188</v>
      </c>
      <c r="B52" s="18">
        <v>168.34</v>
      </c>
      <c r="C52" s="18">
        <v>1976.09</v>
      </c>
      <c r="D52" s="18">
        <v>79.56</v>
      </c>
      <c r="E52" s="18">
        <v>30.46</v>
      </c>
      <c r="F52" s="18">
        <v>3.21</v>
      </c>
      <c r="G52" s="18">
        <v>190.68</v>
      </c>
      <c r="H52" s="18">
        <v>231.73</v>
      </c>
      <c r="I52" s="18">
        <v>9.9</v>
      </c>
      <c r="J52" s="18">
        <v>2559.27</v>
      </c>
      <c r="K52" s="18">
        <v>20375.439999999999</v>
      </c>
      <c r="L52" s="18">
        <v>11602.19</v>
      </c>
      <c r="M52" s="18">
        <v>102.38</v>
      </c>
      <c r="N52" s="18">
        <v>192.09</v>
      </c>
      <c r="O52" s="18">
        <v>3944.83</v>
      </c>
      <c r="P52" s="18">
        <v>2893.05</v>
      </c>
      <c r="Q52" s="18">
        <v>1.9</v>
      </c>
      <c r="R52" s="18">
        <v>1.51</v>
      </c>
      <c r="S52" s="18">
        <v>11.9</v>
      </c>
      <c r="T52" s="18"/>
      <c r="U52" s="18">
        <v>26815.439999999999</v>
      </c>
      <c r="V52" s="18">
        <v>2398.2800000000002</v>
      </c>
      <c r="W52" s="18">
        <v>1084.74</v>
      </c>
      <c r="X52" s="18">
        <v>12</v>
      </c>
      <c r="Y52" s="18">
        <v>1.88</v>
      </c>
      <c r="Z52" s="18">
        <v>0</v>
      </c>
      <c r="AA52" s="18">
        <v>5931.2</v>
      </c>
      <c r="AB52" s="18">
        <v>8020.9</v>
      </c>
      <c r="AC52" s="18">
        <v>12485.08</v>
      </c>
      <c r="AD52" s="18">
        <v>12278.92</v>
      </c>
      <c r="AE52" s="7">
        <v>113402.94</v>
      </c>
    </row>
    <row r="53" spans="1:31" x14ac:dyDescent="0.25">
      <c r="A53" s="25" t="s">
        <v>189</v>
      </c>
      <c r="B53" s="18">
        <v>502.2</v>
      </c>
      <c r="C53" s="18">
        <v>5676.45</v>
      </c>
      <c r="D53" s="18">
        <v>11.09</v>
      </c>
      <c r="E53" s="18"/>
      <c r="F53" s="18">
        <v>158.82</v>
      </c>
      <c r="G53" s="18">
        <v>328.75</v>
      </c>
      <c r="H53" s="18">
        <v>1294.97</v>
      </c>
      <c r="I53" s="18">
        <v>0</v>
      </c>
      <c r="J53" s="18">
        <v>2178.0300000000002</v>
      </c>
      <c r="K53" s="18">
        <v>22808.2</v>
      </c>
      <c r="L53" s="18">
        <v>9833.4699999999993</v>
      </c>
      <c r="M53" s="18">
        <v>284.14</v>
      </c>
      <c r="N53" s="18">
        <v>1870.62</v>
      </c>
      <c r="O53" s="18">
        <v>8758.64</v>
      </c>
      <c r="P53" s="18">
        <v>2917.18</v>
      </c>
      <c r="Q53" s="18">
        <v>2.04</v>
      </c>
      <c r="R53" s="18">
        <v>1.2</v>
      </c>
      <c r="S53" s="18">
        <v>438.4</v>
      </c>
      <c r="T53" s="18">
        <v>1.31</v>
      </c>
      <c r="U53" s="18">
        <v>1178.76</v>
      </c>
      <c r="V53" s="18">
        <v>458.13</v>
      </c>
      <c r="W53" s="18">
        <v>11.87</v>
      </c>
      <c r="X53" s="18">
        <v>8.15</v>
      </c>
      <c r="Y53" s="18">
        <v>0.04</v>
      </c>
      <c r="Z53" s="18">
        <v>68.95</v>
      </c>
      <c r="AA53" s="18">
        <v>7612.22</v>
      </c>
      <c r="AB53" s="18">
        <v>5107.78</v>
      </c>
      <c r="AC53" s="18">
        <v>3469.48</v>
      </c>
      <c r="AD53" s="18">
        <v>12322.79</v>
      </c>
      <c r="AE53" s="7">
        <v>87303.66</v>
      </c>
    </row>
    <row r="54" spans="1:31" x14ac:dyDescent="0.25">
      <c r="A54" s="25" t="s">
        <v>190</v>
      </c>
      <c r="B54" s="18">
        <v>943.62</v>
      </c>
      <c r="C54" s="18">
        <v>7483.34</v>
      </c>
      <c r="D54" s="18">
        <v>186.15</v>
      </c>
      <c r="E54" s="18">
        <v>30.5</v>
      </c>
      <c r="F54" s="18">
        <v>59.94</v>
      </c>
      <c r="G54" s="18">
        <v>339.12</v>
      </c>
      <c r="H54" s="18">
        <v>862.08</v>
      </c>
      <c r="I54" s="18">
        <v>41.8</v>
      </c>
      <c r="J54" s="18">
        <v>191.3</v>
      </c>
      <c r="K54" s="18">
        <v>12567.91</v>
      </c>
      <c r="L54" s="18">
        <v>12444.73</v>
      </c>
      <c r="M54" s="18">
        <v>4.3</v>
      </c>
      <c r="N54" s="18">
        <v>87.42</v>
      </c>
      <c r="O54" s="18">
        <v>1194.5</v>
      </c>
      <c r="P54" s="18">
        <v>4036.19</v>
      </c>
      <c r="Q54" s="18">
        <v>29.72</v>
      </c>
      <c r="R54" s="18">
        <v>74.650000000000006</v>
      </c>
      <c r="S54" s="18">
        <v>0</v>
      </c>
      <c r="T54" s="18">
        <v>0</v>
      </c>
      <c r="U54" s="18">
        <v>2870.76</v>
      </c>
      <c r="V54" s="18">
        <v>6743.06</v>
      </c>
      <c r="W54" s="18">
        <v>3.17</v>
      </c>
      <c r="X54" s="18">
        <v>225.3</v>
      </c>
      <c r="Y54" s="18">
        <v>0</v>
      </c>
      <c r="Z54" s="18">
        <v>0</v>
      </c>
      <c r="AA54" s="18">
        <v>11547.37</v>
      </c>
      <c r="AB54" s="18">
        <v>2884.42</v>
      </c>
      <c r="AC54" s="18">
        <v>874.09</v>
      </c>
      <c r="AD54" s="18">
        <v>8039.52</v>
      </c>
      <c r="AE54" s="7">
        <v>73764.95</v>
      </c>
    </row>
    <row r="55" spans="1:31" x14ac:dyDescent="0.25">
      <c r="A55" s="25" t="s">
        <v>191</v>
      </c>
      <c r="B55" s="18">
        <v>756.9</v>
      </c>
      <c r="C55" s="18">
        <v>1504.13</v>
      </c>
      <c r="D55" s="18">
        <v>200.79</v>
      </c>
      <c r="E55" s="18">
        <v>0</v>
      </c>
      <c r="F55" s="18">
        <v>2.3199999999999998</v>
      </c>
      <c r="G55" s="18">
        <v>153</v>
      </c>
      <c r="H55" s="18">
        <v>924.08</v>
      </c>
      <c r="I55" s="18">
        <v>18.5</v>
      </c>
      <c r="J55" s="18">
        <v>2723.31</v>
      </c>
      <c r="K55" s="18">
        <v>4264.7299999999996</v>
      </c>
      <c r="L55" s="18">
        <v>9018.7900000000009</v>
      </c>
      <c r="M55" s="18">
        <v>3.34</v>
      </c>
      <c r="N55" s="18">
        <v>0</v>
      </c>
      <c r="O55" s="18">
        <v>279.39</v>
      </c>
      <c r="P55" s="18">
        <v>2668.07</v>
      </c>
      <c r="Q55" s="18">
        <v>5.37</v>
      </c>
      <c r="R55" s="18">
        <v>10.57</v>
      </c>
      <c r="S55" s="18">
        <v>0</v>
      </c>
      <c r="T55" s="18">
        <v>0</v>
      </c>
      <c r="U55" s="18">
        <v>1704.14</v>
      </c>
      <c r="V55" s="18">
        <v>1833.13</v>
      </c>
      <c r="W55" s="18">
        <v>6.97</v>
      </c>
      <c r="X55" s="18">
        <v>16.89</v>
      </c>
      <c r="Y55" s="18">
        <v>0</v>
      </c>
      <c r="Z55" s="18">
        <v>57.8</v>
      </c>
      <c r="AA55" s="18">
        <v>8743.58</v>
      </c>
      <c r="AB55" s="18">
        <v>6773.3</v>
      </c>
      <c r="AC55" s="18">
        <v>3482.18</v>
      </c>
      <c r="AD55" s="18">
        <v>9460.43</v>
      </c>
      <c r="AE55" s="7">
        <v>54611.76</v>
      </c>
    </row>
    <row r="56" spans="1:31" x14ac:dyDescent="0.25">
      <c r="A56" s="25" t="s">
        <v>192</v>
      </c>
      <c r="B56" s="18">
        <v>1002.64</v>
      </c>
      <c r="C56" s="18">
        <v>902.56</v>
      </c>
      <c r="D56" s="18">
        <v>8.9600000000000009</v>
      </c>
      <c r="E56" s="18">
        <v>7.0000000000000007E-2</v>
      </c>
      <c r="F56" s="18">
        <v>15.75</v>
      </c>
      <c r="G56" s="18">
        <v>157.04</v>
      </c>
      <c r="H56" s="18">
        <v>1219.07</v>
      </c>
      <c r="I56" s="18">
        <v>0</v>
      </c>
      <c r="J56" s="18">
        <v>231.88</v>
      </c>
      <c r="K56" s="18">
        <v>18432.23</v>
      </c>
      <c r="L56" s="18">
        <v>7595.18</v>
      </c>
      <c r="M56" s="18">
        <v>0</v>
      </c>
      <c r="N56" s="18">
        <v>0</v>
      </c>
      <c r="O56" s="18">
        <v>2466.1999999999998</v>
      </c>
      <c r="P56" s="18">
        <v>4875.25</v>
      </c>
      <c r="Q56" s="18">
        <v>1.01</v>
      </c>
      <c r="R56" s="18">
        <v>18.87</v>
      </c>
      <c r="S56" s="18">
        <v>12.16</v>
      </c>
      <c r="T56" s="18">
        <v>0</v>
      </c>
      <c r="U56" s="18">
        <v>991.74</v>
      </c>
      <c r="V56" s="18">
        <v>538.23</v>
      </c>
      <c r="W56" s="18">
        <v>5372.28</v>
      </c>
      <c r="X56" s="18">
        <v>2.97</v>
      </c>
      <c r="Y56" s="18">
        <v>0</v>
      </c>
      <c r="Z56" s="18">
        <v>14.8</v>
      </c>
      <c r="AA56" s="18">
        <v>15403.63</v>
      </c>
      <c r="AB56" s="18">
        <v>3835.15</v>
      </c>
      <c r="AC56" s="18">
        <v>188.81</v>
      </c>
      <c r="AD56" s="18">
        <v>9233.32</v>
      </c>
      <c r="AE56" s="7">
        <v>72519.83</v>
      </c>
    </row>
    <row r="57" spans="1:31" x14ac:dyDescent="0.25">
      <c r="A57" s="25" t="s">
        <v>193</v>
      </c>
      <c r="B57" s="18">
        <v>876.08</v>
      </c>
      <c r="C57" s="18">
        <v>338.92</v>
      </c>
      <c r="D57" s="18">
        <v>30.27</v>
      </c>
      <c r="E57" s="18">
        <v>0</v>
      </c>
      <c r="F57" s="18">
        <v>1818.41</v>
      </c>
      <c r="G57" s="18">
        <v>143.5</v>
      </c>
      <c r="H57" s="18">
        <v>1043.83</v>
      </c>
      <c r="I57" s="18">
        <v>35.1</v>
      </c>
      <c r="J57" s="18">
        <v>76.8</v>
      </c>
      <c r="K57" s="18">
        <v>8009.32</v>
      </c>
      <c r="L57" s="18">
        <v>18724.599999999999</v>
      </c>
      <c r="M57" s="18">
        <v>176</v>
      </c>
      <c r="N57" s="18">
        <v>75.430000000000007</v>
      </c>
      <c r="O57" s="18">
        <v>393.17</v>
      </c>
      <c r="P57" s="18">
        <v>5358.84</v>
      </c>
      <c r="Q57" s="18">
        <v>0</v>
      </c>
      <c r="R57" s="18">
        <v>6.52</v>
      </c>
      <c r="S57" s="18">
        <v>1363.99</v>
      </c>
      <c r="T57" s="18">
        <v>0</v>
      </c>
      <c r="U57" s="18">
        <v>3302.46</v>
      </c>
      <c r="V57" s="18">
        <v>61.29</v>
      </c>
      <c r="W57" s="18">
        <v>1418.41</v>
      </c>
      <c r="X57" s="18">
        <v>9.4499999999999993</v>
      </c>
      <c r="Y57" s="18">
        <v>0</v>
      </c>
      <c r="Z57" s="18">
        <v>0.12</v>
      </c>
      <c r="AA57" s="18">
        <v>3932.24</v>
      </c>
      <c r="AB57" s="18">
        <v>3594.7</v>
      </c>
      <c r="AC57" s="18">
        <v>2532.58</v>
      </c>
      <c r="AD57" s="18">
        <v>19893.740000000002</v>
      </c>
      <c r="AE57" s="7">
        <v>73215.75</v>
      </c>
    </row>
    <row r="58" spans="1:31" x14ac:dyDescent="0.25">
      <c r="A58" s="25" t="s">
        <v>194</v>
      </c>
      <c r="B58" s="18">
        <v>1345.43</v>
      </c>
      <c r="C58" s="18">
        <v>5928.54</v>
      </c>
      <c r="D58" s="18">
        <v>733.77</v>
      </c>
      <c r="E58" s="18">
        <v>10.94</v>
      </c>
      <c r="F58" s="18">
        <v>3.06</v>
      </c>
      <c r="G58" s="18">
        <v>119.41</v>
      </c>
      <c r="H58" s="18">
        <v>1912.92</v>
      </c>
      <c r="I58" s="18">
        <v>58.8</v>
      </c>
      <c r="J58" s="18">
        <v>2963.86</v>
      </c>
      <c r="K58" s="18">
        <v>5506.14</v>
      </c>
      <c r="L58" s="18">
        <v>7203.1</v>
      </c>
      <c r="M58" s="18">
        <v>335.76</v>
      </c>
      <c r="N58" s="18">
        <v>17.3</v>
      </c>
      <c r="O58" s="18">
        <v>766.74</v>
      </c>
      <c r="P58" s="18">
        <v>7617.54</v>
      </c>
      <c r="Q58" s="18">
        <v>1.85</v>
      </c>
      <c r="R58" s="18">
        <v>123.69</v>
      </c>
      <c r="S58" s="18">
        <v>1455.93</v>
      </c>
      <c r="T58" s="18">
        <v>0</v>
      </c>
      <c r="U58" s="18">
        <v>1400.62</v>
      </c>
      <c r="V58" s="18">
        <v>900.2</v>
      </c>
      <c r="W58" s="18">
        <v>24.46</v>
      </c>
      <c r="X58" s="18">
        <v>2.89</v>
      </c>
      <c r="Y58" s="18">
        <v>0.91</v>
      </c>
      <c r="Z58" s="18">
        <v>0</v>
      </c>
      <c r="AA58" s="18">
        <v>6739.28</v>
      </c>
      <c r="AB58" s="18">
        <v>2745.89</v>
      </c>
      <c r="AC58" s="18">
        <v>3185.22</v>
      </c>
      <c r="AD58" s="18">
        <v>15612.97</v>
      </c>
      <c r="AE58" s="7">
        <v>66717.2</v>
      </c>
    </row>
    <row r="59" spans="1:31" x14ac:dyDescent="0.25">
      <c r="A59" s="25" t="s">
        <v>195</v>
      </c>
      <c r="B59" s="18">
        <v>2412.12</v>
      </c>
      <c r="C59" s="18">
        <v>139.88</v>
      </c>
      <c r="D59" s="18">
        <v>23.41</v>
      </c>
      <c r="E59" s="18">
        <v>67.73</v>
      </c>
      <c r="F59" s="18">
        <v>11.1</v>
      </c>
      <c r="G59" s="18">
        <v>2713.5</v>
      </c>
      <c r="H59" s="18">
        <v>403.07</v>
      </c>
      <c r="I59" s="18">
        <v>0</v>
      </c>
      <c r="J59" s="18">
        <v>767.82</v>
      </c>
      <c r="K59" s="18">
        <v>6075.76</v>
      </c>
      <c r="L59" s="18">
        <v>6710.06</v>
      </c>
      <c r="M59" s="18">
        <v>1230.9000000000001</v>
      </c>
      <c r="N59" s="18">
        <v>4.47</v>
      </c>
      <c r="O59" s="18">
        <v>506.39</v>
      </c>
      <c r="P59" s="18">
        <v>5577.61</v>
      </c>
      <c r="Q59" s="18">
        <v>0</v>
      </c>
      <c r="R59" s="18">
        <v>64.16</v>
      </c>
      <c r="S59" s="18">
        <v>414.37</v>
      </c>
      <c r="T59" s="18"/>
      <c r="U59" s="18">
        <v>5683.06</v>
      </c>
      <c r="V59" s="18">
        <v>654.84</v>
      </c>
      <c r="W59" s="18">
        <v>1285.5999999999999</v>
      </c>
      <c r="X59" s="18">
        <v>1.1499999999999999</v>
      </c>
      <c r="Y59" s="18">
        <v>3.45</v>
      </c>
      <c r="Z59" s="18">
        <v>8.2899999999999991</v>
      </c>
      <c r="AA59" s="18">
        <v>16697.009999999998</v>
      </c>
      <c r="AB59" s="18">
        <v>3026.91</v>
      </c>
      <c r="AC59" s="18">
        <v>905.16</v>
      </c>
      <c r="AD59" s="18">
        <v>15228.36</v>
      </c>
      <c r="AE59" s="7">
        <v>70616.19</v>
      </c>
    </row>
    <row r="60" spans="1:31" x14ac:dyDescent="0.25">
      <c r="A60" s="25" t="s">
        <v>196</v>
      </c>
      <c r="B60" s="18">
        <v>414.34</v>
      </c>
      <c r="C60" s="18">
        <v>2534.14</v>
      </c>
      <c r="D60" s="18">
        <v>8.42</v>
      </c>
      <c r="E60" s="18">
        <v>21.69</v>
      </c>
      <c r="F60" s="18"/>
      <c r="G60" s="18">
        <v>27.74</v>
      </c>
      <c r="H60" s="18">
        <v>1055.67</v>
      </c>
      <c r="I60" s="18">
        <v>29.5</v>
      </c>
      <c r="J60" s="18">
        <v>932.53</v>
      </c>
      <c r="K60" s="18">
        <v>4902.24</v>
      </c>
      <c r="L60" s="18">
        <v>7884.98</v>
      </c>
      <c r="M60" s="18">
        <v>10148.17</v>
      </c>
      <c r="N60" s="18">
        <v>19.28</v>
      </c>
      <c r="O60" s="18">
        <v>917.19</v>
      </c>
      <c r="P60" s="18">
        <v>2052.5100000000002</v>
      </c>
      <c r="Q60" s="18">
        <v>10.09</v>
      </c>
      <c r="R60" s="18">
        <v>4.7300000000000004</v>
      </c>
      <c r="S60" s="18">
        <v>129.6</v>
      </c>
      <c r="T60" s="18">
        <v>0</v>
      </c>
      <c r="U60" s="18">
        <v>2719.8</v>
      </c>
      <c r="V60" s="18">
        <v>286.98</v>
      </c>
      <c r="W60" s="18">
        <v>625.54999999999995</v>
      </c>
      <c r="X60" s="18"/>
      <c r="Y60" s="18">
        <v>0</v>
      </c>
      <c r="Z60" s="18">
        <v>160</v>
      </c>
      <c r="AA60" s="18">
        <v>19365.55</v>
      </c>
      <c r="AB60" s="18">
        <v>2196.5100000000002</v>
      </c>
      <c r="AC60" s="18">
        <v>32873.300000000003</v>
      </c>
      <c r="AD60" s="18">
        <v>11142.27</v>
      </c>
      <c r="AE60" s="7">
        <v>100462.79</v>
      </c>
    </row>
    <row r="61" spans="1:31" x14ac:dyDescent="0.25">
      <c r="A61" s="25" t="s">
        <v>197</v>
      </c>
      <c r="B61" s="18">
        <v>307.27999999999997</v>
      </c>
      <c r="C61" s="18">
        <v>592.51</v>
      </c>
      <c r="D61" s="18">
        <v>199.9</v>
      </c>
      <c r="E61" s="18">
        <v>0</v>
      </c>
      <c r="F61" s="18"/>
      <c r="G61" s="18">
        <v>1365.48</v>
      </c>
      <c r="H61" s="18">
        <v>816.98</v>
      </c>
      <c r="I61" s="18">
        <v>25.5</v>
      </c>
      <c r="J61" s="18">
        <v>2322.33</v>
      </c>
      <c r="K61" s="18">
        <v>30047.83</v>
      </c>
      <c r="L61" s="18">
        <v>17083.63</v>
      </c>
      <c r="M61" s="18">
        <v>15705.82</v>
      </c>
      <c r="N61" s="18">
        <v>3.35</v>
      </c>
      <c r="O61" s="18">
        <v>27.95</v>
      </c>
      <c r="P61" s="18">
        <v>4553.16</v>
      </c>
      <c r="Q61" s="18">
        <v>0</v>
      </c>
      <c r="R61" s="18">
        <v>25.78</v>
      </c>
      <c r="S61" s="18">
        <v>302.27999999999997</v>
      </c>
      <c r="T61" s="18"/>
      <c r="U61" s="18">
        <v>1034.81</v>
      </c>
      <c r="V61" s="18">
        <v>321.60000000000002</v>
      </c>
      <c r="W61" s="18">
        <v>786.24</v>
      </c>
      <c r="X61" s="18">
        <v>0</v>
      </c>
      <c r="Y61" s="18">
        <v>0</v>
      </c>
      <c r="Z61" s="18">
        <v>32.68</v>
      </c>
      <c r="AA61" s="18">
        <v>10312.959999999999</v>
      </c>
      <c r="AB61" s="18">
        <v>1237.6199999999999</v>
      </c>
      <c r="AC61" s="18">
        <v>1089.46</v>
      </c>
      <c r="AD61" s="18">
        <v>11724.29</v>
      </c>
      <c r="AE61" s="7">
        <v>99919.44</v>
      </c>
    </row>
    <row r="62" spans="1:31" x14ac:dyDescent="0.25">
      <c r="A62" s="25" t="s">
        <v>198</v>
      </c>
      <c r="B62" s="18">
        <v>7873.86</v>
      </c>
      <c r="C62" s="18">
        <v>354.6</v>
      </c>
      <c r="D62" s="18">
        <v>1.25</v>
      </c>
      <c r="E62" s="18">
        <v>0</v>
      </c>
      <c r="F62" s="18">
        <v>12</v>
      </c>
      <c r="G62" s="18">
        <v>508</v>
      </c>
      <c r="H62" s="18">
        <v>475.21</v>
      </c>
      <c r="I62" s="18">
        <v>32.85</v>
      </c>
      <c r="J62" s="18">
        <v>362.5</v>
      </c>
      <c r="K62" s="18">
        <v>11712.52</v>
      </c>
      <c r="L62" s="18">
        <v>7199.17</v>
      </c>
      <c r="M62" s="18">
        <v>784</v>
      </c>
      <c r="N62" s="18">
        <v>1057.76</v>
      </c>
      <c r="O62" s="18">
        <v>193.79</v>
      </c>
      <c r="P62" s="18">
        <v>10399.379999999999</v>
      </c>
      <c r="Q62" s="18">
        <v>1.5</v>
      </c>
      <c r="R62" s="18">
        <v>3.47</v>
      </c>
      <c r="S62" s="18">
        <v>46.97</v>
      </c>
      <c r="T62" s="18">
        <v>30</v>
      </c>
      <c r="U62" s="18">
        <v>1043.69</v>
      </c>
      <c r="V62" s="18">
        <v>392.81</v>
      </c>
      <c r="W62" s="18">
        <v>106</v>
      </c>
      <c r="X62" s="18">
        <v>234.08</v>
      </c>
      <c r="Y62" s="18"/>
      <c r="Z62" s="18">
        <v>0</v>
      </c>
      <c r="AA62" s="18">
        <v>3069.19</v>
      </c>
      <c r="AB62" s="18">
        <v>2332.84</v>
      </c>
      <c r="AC62" s="18">
        <v>2419.7399999999998</v>
      </c>
      <c r="AD62" s="18">
        <v>22857.22</v>
      </c>
      <c r="AE62" s="7">
        <v>73504.38</v>
      </c>
    </row>
    <row r="63" spans="1:31" x14ac:dyDescent="0.25">
      <c r="A63" s="25" t="s">
        <v>199</v>
      </c>
      <c r="B63" s="18">
        <v>131.80000000000001</v>
      </c>
      <c r="C63" s="18">
        <v>5331.15</v>
      </c>
      <c r="D63" s="18">
        <v>386.44</v>
      </c>
      <c r="E63" s="18">
        <v>0</v>
      </c>
      <c r="F63" s="18">
        <v>7.33</v>
      </c>
      <c r="G63" s="18">
        <v>2801.76</v>
      </c>
      <c r="H63" s="18">
        <v>1118.23</v>
      </c>
      <c r="I63" s="18">
        <v>3.4</v>
      </c>
      <c r="J63" s="18">
        <v>3575.09</v>
      </c>
      <c r="K63" s="18">
        <v>13125.58</v>
      </c>
      <c r="L63" s="18">
        <v>11160.25</v>
      </c>
      <c r="M63" s="18">
        <v>883.9</v>
      </c>
      <c r="N63" s="18">
        <v>290.18</v>
      </c>
      <c r="O63" s="18">
        <v>1914.61</v>
      </c>
      <c r="P63" s="18">
        <v>1402.52</v>
      </c>
      <c r="Q63" s="18">
        <v>0</v>
      </c>
      <c r="R63" s="18">
        <v>13</v>
      </c>
      <c r="S63" s="18">
        <v>22.6</v>
      </c>
      <c r="T63" s="18">
        <v>0</v>
      </c>
      <c r="U63" s="18">
        <v>1897.64</v>
      </c>
      <c r="V63" s="18">
        <v>328</v>
      </c>
      <c r="W63" s="18">
        <v>66.5</v>
      </c>
      <c r="X63" s="18">
        <v>48.17</v>
      </c>
      <c r="Y63" s="18">
        <v>0</v>
      </c>
      <c r="Z63" s="18">
        <v>0</v>
      </c>
      <c r="AA63" s="18">
        <v>3080.84</v>
      </c>
      <c r="AB63" s="18">
        <v>2059.86</v>
      </c>
      <c r="AC63" s="18">
        <v>883.4</v>
      </c>
      <c r="AD63" s="18">
        <v>13629.88</v>
      </c>
      <c r="AE63" s="7">
        <v>64162.13</v>
      </c>
    </row>
    <row r="64" spans="1:31" x14ac:dyDescent="0.25">
      <c r="A64" s="25" t="s">
        <v>200</v>
      </c>
      <c r="B64" s="18">
        <v>2653.81</v>
      </c>
      <c r="C64" s="18">
        <v>169.9</v>
      </c>
      <c r="D64" s="18">
        <v>120.51</v>
      </c>
      <c r="E64" s="18">
        <v>1350.67</v>
      </c>
      <c r="F64" s="18"/>
      <c r="G64" s="18">
        <v>1362.12</v>
      </c>
      <c r="H64" s="18">
        <v>2463.4299999999998</v>
      </c>
      <c r="I64" s="18">
        <v>0</v>
      </c>
      <c r="J64" s="18">
        <v>3653.07</v>
      </c>
      <c r="K64" s="18">
        <v>13382.26</v>
      </c>
      <c r="L64" s="18">
        <v>21745.59</v>
      </c>
      <c r="M64" s="18">
        <v>162.81</v>
      </c>
      <c r="N64" s="18">
        <v>444.69</v>
      </c>
      <c r="O64" s="18">
        <v>753.5</v>
      </c>
      <c r="P64" s="18">
        <v>3066.56</v>
      </c>
      <c r="Q64" s="18">
        <v>5.59</v>
      </c>
      <c r="R64" s="18">
        <v>168.42</v>
      </c>
      <c r="S64" s="18">
        <v>585.54</v>
      </c>
      <c r="T64" s="18">
        <v>0</v>
      </c>
      <c r="U64" s="18">
        <v>2106.4899999999998</v>
      </c>
      <c r="V64" s="18">
        <v>4948.41</v>
      </c>
      <c r="W64" s="18">
        <v>1.45</v>
      </c>
      <c r="X64" s="18">
        <v>101.47</v>
      </c>
      <c r="Y64" s="18">
        <v>0</v>
      </c>
      <c r="Z64" s="18"/>
      <c r="AA64" s="18">
        <v>1410.97</v>
      </c>
      <c r="AB64" s="18">
        <v>1914.06</v>
      </c>
      <c r="AC64" s="18">
        <v>2190.64</v>
      </c>
      <c r="AD64" s="18">
        <v>13022.7</v>
      </c>
      <c r="AE64" s="7">
        <v>77784.679999999993</v>
      </c>
    </row>
    <row r="65" spans="1:31" x14ac:dyDescent="0.25">
      <c r="A65" s="25" t="s">
        <v>201</v>
      </c>
      <c r="B65" s="18">
        <v>654.92999999999995</v>
      </c>
      <c r="C65" s="18">
        <v>187.45</v>
      </c>
      <c r="D65" s="18">
        <v>3.41</v>
      </c>
      <c r="E65" s="18">
        <v>65.34</v>
      </c>
      <c r="F65" s="18">
        <v>13.76</v>
      </c>
      <c r="G65" s="18">
        <v>87.75</v>
      </c>
      <c r="H65" s="18">
        <v>3490.33</v>
      </c>
      <c r="I65" s="18">
        <v>24.6</v>
      </c>
      <c r="J65" s="18">
        <v>1449.77</v>
      </c>
      <c r="K65" s="18">
        <v>26216.03</v>
      </c>
      <c r="L65" s="18">
        <v>7392.22</v>
      </c>
      <c r="M65" s="18">
        <v>224.78</v>
      </c>
      <c r="N65" s="18">
        <v>210.19</v>
      </c>
      <c r="O65" s="18">
        <v>268.01</v>
      </c>
      <c r="P65" s="18">
        <v>1393.94</v>
      </c>
      <c r="Q65" s="18">
        <v>14.8</v>
      </c>
      <c r="R65" s="18">
        <v>6.31</v>
      </c>
      <c r="S65" s="18">
        <v>7.84</v>
      </c>
      <c r="T65" s="18">
        <v>12</v>
      </c>
      <c r="U65" s="18">
        <v>1200.07</v>
      </c>
      <c r="V65" s="18">
        <v>984.88</v>
      </c>
      <c r="W65" s="18">
        <v>5044.47</v>
      </c>
      <c r="X65" s="18">
        <v>84.46</v>
      </c>
      <c r="Y65" s="18">
        <v>11.04</v>
      </c>
      <c r="Z65" s="18">
        <v>48.6</v>
      </c>
      <c r="AA65" s="18">
        <v>5075.33</v>
      </c>
      <c r="AB65" s="18">
        <v>3033.59</v>
      </c>
      <c r="AC65" s="18">
        <v>3318.46</v>
      </c>
      <c r="AD65" s="18">
        <v>23259.64</v>
      </c>
      <c r="AE65" s="7">
        <v>83784.02</v>
      </c>
    </row>
    <row r="66" spans="1:31" x14ac:dyDescent="0.25">
      <c r="A66" s="25" t="s">
        <v>202</v>
      </c>
      <c r="B66" s="18">
        <v>697.49</v>
      </c>
      <c r="C66" s="18">
        <v>844.4</v>
      </c>
      <c r="D66" s="18">
        <v>26.45</v>
      </c>
      <c r="E66" s="18">
        <v>172.52</v>
      </c>
      <c r="F66" s="18">
        <v>53.67</v>
      </c>
      <c r="G66" s="18">
        <v>236.2</v>
      </c>
      <c r="H66" s="18">
        <v>1792.87</v>
      </c>
      <c r="I66" s="18">
        <v>39.049999999999997</v>
      </c>
      <c r="J66" s="18">
        <v>1091.94</v>
      </c>
      <c r="K66" s="18">
        <v>36626.800000000003</v>
      </c>
      <c r="L66" s="18">
        <v>16605.84</v>
      </c>
      <c r="M66" s="18">
        <v>210.55</v>
      </c>
      <c r="N66" s="18">
        <v>57.44</v>
      </c>
      <c r="O66" s="18">
        <v>1576.39</v>
      </c>
      <c r="P66" s="18">
        <v>4473.92</v>
      </c>
      <c r="Q66" s="18">
        <v>35.19</v>
      </c>
      <c r="R66" s="18">
        <v>21.89</v>
      </c>
      <c r="S66" s="18">
        <v>428.7</v>
      </c>
      <c r="T66" s="18"/>
      <c r="U66" s="18">
        <v>2274.52</v>
      </c>
      <c r="V66" s="18">
        <v>480.32</v>
      </c>
      <c r="W66" s="18">
        <v>51.23</v>
      </c>
      <c r="X66" s="18">
        <v>149.36000000000001</v>
      </c>
      <c r="Y66" s="18">
        <v>1.65</v>
      </c>
      <c r="Z66" s="18">
        <v>23.21</v>
      </c>
      <c r="AA66" s="18">
        <v>15511.88</v>
      </c>
      <c r="AB66" s="18">
        <v>3968.25</v>
      </c>
      <c r="AC66" s="18">
        <v>2530.9</v>
      </c>
      <c r="AD66" s="18">
        <v>41902.9</v>
      </c>
      <c r="AE66" s="7">
        <v>131885.54</v>
      </c>
    </row>
    <row r="67" spans="1:31" x14ac:dyDescent="0.25">
      <c r="A67" s="25" t="s">
        <v>203</v>
      </c>
      <c r="B67" s="18">
        <v>2417.65</v>
      </c>
      <c r="C67" s="18">
        <v>901.23</v>
      </c>
      <c r="D67" s="18">
        <v>34.46</v>
      </c>
      <c r="E67" s="18">
        <v>26.61</v>
      </c>
      <c r="F67" s="18">
        <v>14.5</v>
      </c>
      <c r="G67" s="18">
        <v>1135.2</v>
      </c>
      <c r="H67" s="18">
        <v>5001.5200000000004</v>
      </c>
      <c r="I67" s="18">
        <v>242.95</v>
      </c>
      <c r="J67" s="18">
        <v>720.86</v>
      </c>
      <c r="K67" s="18">
        <v>19984.55</v>
      </c>
      <c r="L67" s="18">
        <v>24683.53</v>
      </c>
      <c r="M67" s="18">
        <v>575.64</v>
      </c>
      <c r="N67" s="18">
        <v>96.76</v>
      </c>
      <c r="O67" s="18">
        <v>1882.37</v>
      </c>
      <c r="P67" s="18">
        <v>3557.24</v>
      </c>
      <c r="Q67" s="18">
        <v>12.46</v>
      </c>
      <c r="R67" s="18">
        <v>42.19</v>
      </c>
      <c r="S67" s="18">
        <v>92.07</v>
      </c>
      <c r="T67" s="18">
        <v>13.34</v>
      </c>
      <c r="U67" s="18">
        <v>6035.21</v>
      </c>
      <c r="V67" s="18">
        <v>682.14</v>
      </c>
      <c r="W67" s="18">
        <v>1.98</v>
      </c>
      <c r="X67" s="18">
        <v>318.14999999999998</v>
      </c>
      <c r="Y67" s="18">
        <v>46.35</v>
      </c>
      <c r="Z67" s="18">
        <v>4.99</v>
      </c>
      <c r="AA67" s="18">
        <v>4383.59</v>
      </c>
      <c r="AB67" s="18">
        <v>1350.9</v>
      </c>
      <c r="AC67" s="18">
        <v>21323.42</v>
      </c>
      <c r="AD67" s="18">
        <v>26099.49</v>
      </c>
      <c r="AE67" s="7">
        <v>121681.35</v>
      </c>
    </row>
    <row r="68" spans="1:31" x14ac:dyDescent="0.25">
      <c r="A68" s="25" t="s">
        <v>204</v>
      </c>
      <c r="B68" s="18">
        <v>229.23</v>
      </c>
      <c r="C68" s="18">
        <v>3120.89</v>
      </c>
      <c r="D68" s="18">
        <v>3.1</v>
      </c>
      <c r="E68" s="18">
        <v>24.95</v>
      </c>
      <c r="F68" s="18"/>
      <c r="G68" s="18">
        <v>1622.03</v>
      </c>
      <c r="H68" s="18">
        <v>1022.98</v>
      </c>
      <c r="I68" s="18">
        <v>0.09</v>
      </c>
      <c r="J68" s="18">
        <v>896.27</v>
      </c>
      <c r="K68" s="18">
        <v>29228.82</v>
      </c>
      <c r="L68" s="18">
        <v>9096.32</v>
      </c>
      <c r="M68" s="18">
        <v>0</v>
      </c>
      <c r="N68" s="18">
        <v>928.77</v>
      </c>
      <c r="O68" s="18">
        <v>1382.61</v>
      </c>
      <c r="P68" s="18">
        <v>5833.97</v>
      </c>
      <c r="Q68" s="18">
        <v>75.22</v>
      </c>
      <c r="R68" s="18">
        <v>0.03</v>
      </c>
      <c r="S68" s="18">
        <v>74.2</v>
      </c>
      <c r="T68" s="18">
        <v>1.2</v>
      </c>
      <c r="U68" s="18">
        <v>6420.29</v>
      </c>
      <c r="V68" s="18">
        <v>2203.37</v>
      </c>
      <c r="W68" s="18">
        <v>229.3</v>
      </c>
      <c r="X68" s="18">
        <v>2.5</v>
      </c>
      <c r="Y68" s="18">
        <v>1.87</v>
      </c>
      <c r="Z68" s="18">
        <v>3.63</v>
      </c>
      <c r="AA68" s="18">
        <v>9658.9599999999991</v>
      </c>
      <c r="AB68" s="18">
        <v>3293.35</v>
      </c>
      <c r="AC68" s="18">
        <v>1107.8499999999999</v>
      </c>
      <c r="AD68" s="18">
        <v>34789.67</v>
      </c>
      <c r="AE68" s="7">
        <v>111251.49</v>
      </c>
    </row>
    <row r="69" spans="1:31" x14ac:dyDescent="0.25">
      <c r="A69" s="25" t="s">
        <v>261</v>
      </c>
      <c r="B69" s="18">
        <v>8017.71</v>
      </c>
      <c r="C69" s="18">
        <v>811.09</v>
      </c>
      <c r="D69" s="18">
        <v>0.37</v>
      </c>
      <c r="E69" s="18">
        <v>7.0000000000000007E-2</v>
      </c>
      <c r="F69" s="18">
        <v>109.98</v>
      </c>
      <c r="G69" s="18">
        <v>8.11</v>
      </c>
      <c r="H69" s="18">
        <v>2211.83</v>
      </c>
      <c r="I69" s="18">
        <v>129.30000000000001</v>
      </c>
      <c r="J69" s="18">
        <v>523.54999999999995</v>
      </c>
      <c r="K69" s="18">
        <v>10869.43</v>
      </c>
      <c r="L69" s="18">
        <v>16388.27</v>
      </c>
      <c r="M69" s="18">
        <v>916.08</v>
      </c>
      <c r="N69" s="18">
        <v>2.6</v>
      </c>
      <c r="O69" s="18">
        <v>6749.44</v>
      </c>
      <c r="P69" s="18">
        <v>1486.38</v>
      </c>
      <c r="Q69" s="18">
        <v>0</v>
      </c>
      <c r="R69" s="18">
        <v>26.77</v>
      </c>
      <c r="S69" s="18">
        <v>301.55</v>
      </c>
      <c r="T69" s="18"/>
      <c r="U69" s="18">
        <v>1706.19</v>
      </c>
      <c r="V69" s="18">
        <v>1503.09</v>
      </c>
      <c r="W69" s="18">
        <v>563.58000000000004</v>
      </c>
      <c r="X69" s="18">
        <v>135.30000000000001</v>
      </c>
      <c r="Y69" s="18">
        <v>5.79</v>
      </c>
      <c r="Z69" s="18">
        <v>24.49</v>
      </c>
      <c r="AA69" s="18">
        <v>6839.95</v>
      </c>
      <c r="AB69" s="18">
        <v>1030.82</v>
      </c>
      <c r="AC69" s="18">
        <v>32713.71</v>
      </c>
      <c r="AD69" s="18">
        <v>16741.28</v>
      </c>
      <c r="AE69" s="7">
        <v>109816.71</v>
      </c>
    </row>
    <row r="70" spans="1:31" x14ac:dyDescent="0.25">
      <c r="A70" s="25" t="s">
        <v>276</v>
      </c>
      <c r="B70" s="18">
        <v>260.56</v>
      </c>
      <c r="C70" s="18">
        <v>485.99</v>
      </c>
      <c r="D70" s="18">
        <v>11.16</v>
      </c>
      <c r="E70" s="18">
        <v>88.82</v>
      </c>
      <c r="F70" s="18"/>
      <c r="G70" s="18">
        <v>14.81</v>
      </c>
      <c r="H70" s="18">
        <v>545.76</v>
      </c>
      <c r="I70" s="18">
        <v>0.06</v>
      </c>
      <c r="J70" s="18">
        <v>323.20999999999998</v>
      </c>
      <c r="K70" s="18">
        <v>22077.86</v>
      </c>
      <c r="L70" s="18">
        <v>15309.25</v>
      </c>
      <c r="M70" s="18">
        <v>1761.89</v>
      </c>
      <c r="N70" s="18">
        <v>544.04</v>
      </c>
      <c r="O70" s="18">
        <v>3451.14</v>
      </c>
      <c r="P70" s="18">
        <v>8084.1</v>
      </c>
      <c r="Q70" s="18">
        <v>15.4</v>
      </c>
      <c r="R70" s="18">
        <v>39.880000000000003</v>
      </c>
      <c r="S70" s="18">
        <v>13.53</v>
      </c>
      <c r="T70" s="18">
        <v>0</v>
      </c>
      <c r="U70" s="18">
        <v>1663.61</v>
      </c>
      <c r="V70" s="18">
        <v>1631.19</v>
      </c>
      <c r="W70" s="18">
        <v>637</v>
      </c>
      <c r="X70" s="18">
        <v>100</v>
      </c>
      <c r="Y70" s="18">
        <v>0</v>
      </c>
      <c r="Z70" s="18">
        <v>20.67</v>
      </c>
      <c r="AA70" s="18">
        <v>7199.51</v>
      </c>
      <c r="AB70" s="18">
        <v>912.74</v>
      </c>
      <c r="AC70" s="18">
        <v>3128.39</v>
      </c>
      <c r="AD70" s="18">
        <v>20441.46</v>
      </c>
      <c r="AE70" s="7">
        <v>88762.05</v>
      </c>
    </row>
    <row r="71" spans="1:31" x14ac:dyDescent="0.25">
      <c r="A71" s="25" t="s">
        <v>291</v>
      </c>
      <c r="B71" s="18">
        <v>68.52</v>
      </c>
      <c r="C71" s="18">
        <v>730.66</v>
      </c>
      <c r="D71" s="18">
        <v>5.76</v>
      </c>
      <c r="E71" s="18">
        <v>24.28</v>
      </c>
      <c r="F71" s="18"/>
      <c r="G71" s="18">
        <v>499.66</v>
      </c>
      <c r="H71" s="18">
        <v>3563.5</v>
      </c>
      <c r="I71" s="18">
        <v>151.5</v>
      </c>
      <c r="J71" s="18">
        <v>10465.4</v>
      </c>
      <c r="K71" s="18">
        <v>14604.1</v>
      </c>
      <c r="L71" s="18">
        <v>2344.98</v>
      </c>
      <c r="M71" s="18">
        <v>30.99</v>
      </c>
      <c r="N71" s="18">
        <v>14</v>
      </c>
      <c r="O71" s="18">
        <v>6117.31</v>
      </c>
      <c r="P71" s="18">
        <v>17327.38</v>
      </c>
      <c r="Q71" s="18">
        <v>23.46</v>
      </c>
      <c r="R71" s="18">
        <v>63.47</v>
      </c>
      <c r="S71" s="18">
        <v>204.36</v>
      </c>
      <c r="T71" s="18">
        <v>63.85</v>
      </c>
      <c r="U71" s="18">
        <v>67016.350000000006</v>
      </c>
      <c r="V71" s="18">
        <v>1584.77</v>
      </c>
      <c r="W71" s="18">
        <v>78.44</v>
      </c>
      <c r="X71" s="18">
        <v>34.130000000000003</v>
      </c>
      <c r="Y71" s="18">
        <v>0</v>
      </c>
      <c r="Z71" s="18">
        <v>25.85</v>
      </c>
      <c r="AA71" s="18">
        <v>5040.33</v>
      </c>
      <c r="AB71" s="18">
        <v>2378.37</v>
      </c>
      <c r="AC71" s="18">
        <v>4334.03</v>
      </c>
      <c r="AD71" s="18">
        <v>33425.4</v>
      </c>
      <c r="AE71" s="7">
        <v>170220.83</v>
      </c>
    </row>
    <row r="72" spans="1:31" x14ac:dyDescent="0.25">
      <c r="A72" s="25" t="s">
        <v>293</v>
      </c>
      <c r="B72" s="18">
        <v>763.93</v>
      </c>
      <c r="C72" s="18">
        <v>868.1</v>
      </c>
      <c r="D72" s="18">
        <v>20.94</v>
      </c>
      <c r="E72" s="18">
        <v>0.06</v>
      </c>
      <c r="F72" s="18">
        <v>17.829999999999998</v>
      </c>
      <c r="G72" s="18">
        <v>451.31</v>
      </c>
      <c r="H72" s="18">
        <v>1004.31</v>
      </c>
      <c r="I72" s="18">
        <v>53.3</v>
      </c>
      <c r="J72" s="18">
        <v>1027.51</v>
      </c>
      <c r="K72" s="18">
        <v>10865.03</v>
      </c>
      <c r="L72" s="18">
        <v>9094.3799999999992</v>
      </c>
      <c r="M72" s="18">
        <v>0</v>
      </c>
      <c r="N72" s="18">
        <v>313.68</v>
      </c>
      <c r="O72" s="18">
        <v>1509.78</v>
      </c>
      <c r="P72" s="18">
        <v>8036.22</v>
      </c>
      <c r="Q72" s="18">
        <v>14</v>
      </c>
      <c r="R72" s="18">
        <v>406.25</v>
      </c>
      <c r="S72" s="18">
        <v>347.74</v>
      </c>
      <c r="T72" s="18">
        <v>0</v>
      </c>
      <c r="U72" s="18">
        <v>450.06</v>
      </c>
      <c r="V72" s="18">
        <v>914.24</v>
      </c>
      <c r="W72" s="18">
        <v>315</v>
      </c>
      <c r="X72" s="18">
        <v>186.05</v>
      </c>
      <c r="Y72" s="18">
        <v>8.15</v>
      </c>
      <c r="Z72" s="18">
        <v>296.38</v>
      </c>
      <c r="AA72" s="18">
        <v>6057.37</v>
      </c>
      <c r="AB72" s="18">
        <v>5760.48</v>
      </c>
      <c r="AC72" s="18">
        <v>3880.5</v>
      </c>
      <c r="AD72" s="18">
        <v>20076.53</v>
      </c>
      <c r="AE72" s="7">
        <v>72739.13</v>
      </c>
    </row>
    <row r="73" spans="1:31" x14ac:dyDescent="0.25">
      <c r="A73" s="25" t="s">
        <v>295</v>
      </c>
      <c r="B73" s="18">
        <v>1008.07</v>
      </c>
      <c r="C73" s="18">
        <v>105.16</v>
      </c>
      <c r="D73" s="18">
        <v>0</v>
      </c>
      <c r="E73" s="18">
        <v>14.43</v>
      </c>
      <c r="F73" s="18">
        <v>10.49</v>
      </c>
      <c r="G73" s="18">
        <v>4850.38</v>
      </c>
      <c r="H73" s="18">
        <v>810.7</v>
      </c>
      <c r="I73" s="18">
        <v>89.18</v>
      </c>
      <c r="J73" s="18">
        <v>607.64</v>
      </c>
      <c r="K73" s="18">
        <v>27267.75</v>
      </c>
      <c r="L73" s="18">
        <v>11316.28</v>
      </c>
      <c r="M73" s="18">
        <v>0</v>
      </c>
      <c r="N73" s="18">
        <v>338.73</v>
      </c>
      <c r="O73" s="18">
        <v>588.79999999999995</v>
      </c>
      <c r="P73" s="18">
        <v>7117.74</v>
      </c>
      <c r="Q73" s="18">
        <v>131.69999999999999</v>
      </c>
      <c r="R73" s="18">
        <v>3.13</v>
      </c>
      <c r="S73" s="18">
        <v>90</v>
      </c>
      <c r="T73" s="18">
        <v>840</v>
      </c>
      <c r="U73" s="18">
        <v>15609.45</v>
      </c>
      <c r="V73" s="18">
        <v>517.91999999999996</v>
      </c>
      <c r="W73" s="18">
        <v>1081.3</v>
      </c>
      <c r="X73" s="18">
        <v>8.98</v>
      </c>
      <c r="Y73" s="18">
        <v>100</v>
      </c>
      <c r="Z73" s="18">
        <v>40</v>
      </c>
      <c r="AA73" s="18">
        <v>5503.37</v>
      </c>
      <c r="AB73" s="18">
        <v>3377.1</v>
      </c>
      <c r="AC73" s="18">
        <v>1813.22</v>
      </c>
      <c r="AD73" s="18">
        <v>9819.4599999999991</v>
      </c>
      <c r="AE73" s="7">
        <v>93060.98</v>
      </c>
    </row>
    <row r="74" spans="1:31" x14ac:dyDescent="0.25">
      <c r="A74" s="25" t="s">
        <v>298</v>
      </c>
      <c r="B74" s="18">
        <v>857.81</v>
      </c>
      <c r="C74" s="18">
        <v>119711.12</v>
      </c>
      <c r="D74" s="18">
        <v>22.69</v>
      </c>
      <c r="E74" s="18">
        <v>75.75</v>
      </c>
      <c r="F74" s="18"/>
      <c r="G74" s="18">
        <v>115.67</v>
      </c>
      <c r="H74" s="18">
        <v>1457.36</v>
      </c>
      <c r="I74" s="18">
        <v>0</v>
      </c>
      <c r="J74" s="18">
        <v>1328.88</v>
      </c>
      <c r="K74" s="18">
        <v>14009.81</v>
      </c>
      <c r="L74" s="18">
        <v>18153.990000000002</v>
      </c>
      <c r="M74" s="18">
        <v>722.27</v>
      </c>
      <c r="N74" s="18">
        <v>49.86</v>
      </c>
      <c r="O74" s="18">
        <v>210.24</v>
      </c>
      <c r="P74" s="18">
        <v>14143.94</v>
      </c>
      <c r="Q74" s="18">
        <v>33.08</v>
      </c>
      <c r="R74" s="18">
        <v>4.3499999999999996</v>
      </c>
      <c r="S74" s="18">
        <v>81.48</v>
      </c>
      <c r="T74" s="18"/>
      <c r="U74" s="18">
        <v>2319.2399999999998</v>
      </c>
      <c r="V74" s="18">
        <v>1169.23</v>
      </c>
      <c r="W74" s="18">
        <v>937</v>
      </c>
      <c r="X74" s="18">
        <v>261.89</v>
      </c>
      <c r="Y74" s="18">
        <v>18.2</v>
      </c>
      <c r="Z74" s="18">
        <v>62</v>
      </c>
      <c r="AA74" s="18">
        <v>8420.83</v>
      </c>
      <c r="AB74" s="18">
        <v>3369.27</v>
      </c>
      <c r="AC74" s="18">
        <v>2653.84</v>
      </c>
      <c r="AD74" s="18">
        <v>22593.79</v>
      </c>
      <c r="AE74" s="7">
        <v>212783.6</v>
      </c>
    </row>
    <row r="75" spans="1:31" x14ac:dyDescent="0.25">
      <c r="A75" s="25" t="s">
        <v>301</v>
      </c>
      <c r="B75" s="18">
        <v>344.33</v>
      </c>
      <c r="C75" s="18">
        <v>2000.36</v>
      </c>
      <c r="D75" s="18">
        <v>1.68</v>
      </c>
      <c r="E75" s="18">
        <v>0</v>
      </c>
      <c r="F75" s="18">
        <v>39.700000000000003</v>
      </c>
      <c r="G75" s="18">
        <v>5886.97</v>
      </c>
      <c r="H75" s="18">
        <v>1407.58</v>
      </c>
      <c r="I75" s="18">
        <v>5.7</v>
      </c>
      <c r="J75" s="18">
        <v>175.48</v>
      </c>
      <c r="K75" s="18">
        <v>14321.31</v>
      </c>
      <c r="L75" s="18">
        <v>20279.080000000002</v>
      </c>
      <c r="M75" s="18">
        <v>103.27</v>
      </c>
      <c r="N75" s="18">
        <v>602.44000000000005</v>
      </c>
      <c r="O75" s="18">
        <v>245.86</v>
      </c>
      <c r="P75" s="18">
        <v>4711.78</v>
      </c>
      <c r="Q75" s="18">
        <v>0</v>
      </c>
      <c r="R75" s="18">
        <v>1.5</v>
      </c>
      <c r="S75" s="18">
        <v>347.6</v>
      </c>
      <c r="T75" s="18">
        <v>0.3</v>
      </c>
      <c r="U75" s="18">
        <v>2285.94</v>
      </c>
      <c r="V75" s="18">
        <v>4069.86</v>
      </c>
      <c r="W75" s="18">
        <v>629.29999999999995</v>
      </c>
      <c r="X75" s="18">
        <v>700.48</v>
      </c>
      <c r="Y75" s="18">
        <v>19.11</v>
      </c>
      <c r="Z75" s="18">
        <v>0</v>
      </c>
      <c r="AA75" s="18">
        <v>11558.99</v>
      </c>
      <c r="AB75" s="18">
        <v>3767.95</v>
      </c>
      <c r="AC75" s="18">
        <v>437.68</v>
      </c>
      <c r="AD75" s="18">
        <v>34792.53</v>
      </c>
      <c r="AE75" s="7">
        <v>108736.78</v>
      </c>
    </row>
    <row r="76" spans="1:31" x14ac:dyDescent="0.25">
      <c r="A76" s="25" t="s">
        <v>303</v>
      </c>
      <c r="B76" s="18">
        <v>299.14999999999998</v>
      </c>
      <c r="C76" s="18">
        <v>1528.66</v>
      </c>
      <c r="D76" s="18">
        <v>10.09</v>
      </c>
      <c r="E76" s="18">
        <v>43</v>
      </c>
      <c r="F76" s="18">
        <v>0</v>
      </c>
      <c r="G76" s="18">
        <v>303.60000000000002</v>
      </c>
      <c r="H76" s="18">
        <v>642.80999999999995</v>
      </c>
      <c r="I76" s="18">
        <v>0</v>
      </c>
      <c r="J76" s="18">
        <v>733.45</v>
      </c>
      <c r="K76" s="18">
        <v>17796.47</v>
      </c>
      <c r="L76" s="18">
        <v>11396.31</v>
      </c>
      <c r="M76" s="18">
        <v>845.81</v>
      </c>
      <c r="N76" s="18">
        <v>427.95</v>
      </c>
      <c r="O76" s="18">
        <v>1129.6400000000001</v>
      </c>
      <c r="P76" s="18">
        <v>2170.67</v>
      </c>
      <c r="Q76" s="18">
        <v>0.92</v>
      </c>
      <c r="R76" s="18">
        <v>0</v>
      </c>
      <c r="S76" s="18">
        <v>83.8</v>
      </c>
      <c r="T76" s="18">
        <v>19.86</v>
      </c>
      <c r="U76" s="18">
        <v>6059.21</v>
      </c>
      <c r="V76" s="18">
        <v>3864.41</v>
      </c>
      <c r="W76" s="18">
        <v>572.55999999999995</v>
      </c>
      <c r="X76" s="18">
        <v>0</v>
      </c>
      <c r="Y76" s="18">
        <v>36</v>
      </c>
      <c r="Z76" s="18">
        <v>110</v>
      </c>
      <c r="AA76" s="18">
        <v>12481.78</v>
      </c>
      <c r="AB76" s="18">
        <v>28456.06</v>
      </c>
      <c r="AC76" s="18">
        <v>2539.0500000000002</v>
      </c>
      <c r="AD76" s="18">
        <v>16481.3</v>
      </c>
      <c r="AE76" s="7">
        <v>108032.53</v>
      </c>
    </row>
    <row r="77" spans="1:31" x14ac:dyDescent="0.25">
      <c r="A77" s="25" t="s">
        <v>307</v>
      </c>
      <c r="B77" s="18">
        <v>693.3</v>
      </c>
      <c r="C77" s="18">
        <v>1618.92</v>
      </c>
      <c r="D77" s="18">
        <v>3.33</v>
      </c>
      <c r="E77" s="18">
        <v>37.47</v>
      </c>
      <c r="F77" s="18">
        <v>0</v>
      </c>
      <c r="G77" s="18">
        <v>895.31</v>
      </c>
      <c r="H77" s="18">
        <v>309.75</v>
      </c>
      <c r="I77" s="18">
        <v>13.28</v>
      </c>
      <c r="J77" s="18">
        <v>3742.23</v>
      </c>
      <c r="K77" s="18">
        <v>31790.05</v>
      </c>
      <c r="L77" s="18">
        <v>26767.61</v>
      </c>
      <c r="M77" s="18">
        <v>423.96</v>
      </c>
      <c r="N77" s="18">
        <v>23.88</v>
      </c>
      <c r="O77" s="18">
        <v>1134.95</v>
      </c>
      <c r="P77" s="18">
        <v>4386.58</v>
      </c>
      <c r="Q77" s="18">
        <v>18.27</v>
      </c>
      <c r="R77" s="18">
        <v>9.48</v>
      </c>
      <c r="S77" s="18">
        <v>837.37</v>
      </c>
      <c r="T77" s="18">
        <v>15.84</v>
      </c>
      <c r="U77" s="18">
        <v>2497.8000000000002</v>
      </c>
      <c r="V77" s="18">
        <v>529.46</v>
      </c>
      <c r="W77" s="18">
        <v>379.16</v>
      </c>
      <c r="X77" s="18">
        <v>675.4</v>
      </c>
      <c r="Y77" s="18">
        <v>0</v>
      </c>
      <c r="Z77" s="18">
        <v>0</v>
      </c>
      <c r="AA77" s="18">
        <v>6902.57</v>
      </c>
      <c r="AB77" s="18">
        <v>1860</v>
      </c>
      <c r="AC77" s="18">
        <v>3554.49</v>
      </c>
      <c r="AD77" s="18">
        <v>25200.959999999999</v>
      </c>
      <c r="AE77" s="7">
        <v>114321.43</v>
      </c>
    </row>
    <row r="78" spans="1:31" x14ac:dyDescent="0.25">
      <c r="A78" s="28" t="s">
        <v>247</v>
      </c>
    </row>
  </sheetData>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F78"/>
  <sheetViews>
    <sheetView workbookViewId="0">
      <pane xSplit="1" ySplit="6" topLeftCell="B54" activePane="bottomRight" state="frozen"/>
      <selection pane="topRight" activeCell="B1" sqref="B1"/>
      <selection pane="bottomLeft" activeCell="A7" sqref="A7"/>
      <selection pane="bottomRight" activeCell="A77" sqref="A77:XFD77"/>
    </sheetView>
  </sheetViews>
  <sheetFormatPr defaultColWidth="8.85546875" defaultRowHeight="15" x14ac:dyDescent="0.25"/>
  <cols>
    <col min="1" max="1" width="8.85546875" style="20"/>
    <col min="2" max="2" width="13" style="20" customWidth="1"/>
    <col min="3" max="3" width="11.7109375" style="20" bestFit="1" customWidth="1"/>
    <col min="4" max="4" width="9.7109375" style="20" bestFit="1" customWidth="1"/>
    <col min="5" max="5" width="9" style="20" bestFit="1" customWidth="1"/>
    <col min="6" max="6" width="8.85546875" style="20"/>
    <col min="7" max="7" width="11.42578125" style="20" bestFit="1" customWidth="1"/>
    <col min="8" max="8" width="11.85546875" style="20" customWidth="1"/>
    <col min="9" max="9" width="10.7109375" style="20" customWidth="1"/>
    <col min="10" max="10" width="7.42578125" style="20" bestFit="1" customWidth="1"/>
    <col min="11" max="11" width="9" style="20" bestFit="1" customWidth="1"/>
    <col min="12" max="12" width="10" style="20" bestFit="1" customWidth="1"/>
    <col min="13" max="13" width="9" style="20" bestFit="1" customWidth="1"/>
    <col min="14" max="14" width="8" style="20" bestFit="1" customWidth="1"/>
    <col min="15" max="15" width="10.85546875" style="20" bestFit="1" customWidth="1"/>
    <col min="16" max="16" width="9" style="20" bestFit="1" customWidth="1"/>
    <col min="17" max="17" width="10.42578125" style="20" customWidth="1"/>
    <col min="18" max="18" width="9" style="20" bestFit="1" customWidth="1"/>
    <col min="19" max="19" width="10.42578125" style="20" customWidth="1"/>
    <col min="20" max="20" width="10" style="20" bestFit="1" customWidth="1"/>
    <col min="21" max="27" width="9" style="20" bestFit="1" customWidth="1"/>
    <col min="28" max="28" width="10" style="20" bestFit="1" customWidth="1"/>
    <col min="29" max="29" width="8" style="20" bestFit="1" customWidth="1"/>
    <col min="30" max="31" width="9" style="20" bestFit="1" customWidth="1"/>
    <col min="32" max="32" width="12" style="20" bestFit="1" customWidth="1"/>
    <col min="33" max="16384" width="8.85546875" style="20"/>
  </cols>
  <sheetData>
    <row r="1" spans="1:32" x14ac:dyDescent="0.25">
      <c r="D1" s="1" t="s">
        <v>277</v>
      </c>
    </row>
    <row r="2" spans="1:32" x14ac:dyDescent="0.25">
      <c r="D2" s="2"/>
    </row>
    <row r="3" spans="1:32" x14ac:dyDescent="0.25">
      <c r="D3" s="1" t="s">
        <v>282</v>
      </c>
    </row>
    <row r="4" spans="1:32" x14ac:dyDescent="0.25">
      <c r="D4" s="3" t="s">
        <v>218</v>
      </c>
    </row>
    <row r="6" spans="1:32" ht="33.75" x14ac:dyDescent="0.25">
      <c r="B6" s="24" t="s">
        <v>59</v>
      </c>
      <c r="C6" s="24" t="s">
        <v>60</v>
      </c>
      <c r="D6" s="24" t="s">
        <v>262</v>
      </c>
      <c r="E6" s="24" t="s">
        <v>62</v>
      </c>
      <c r="F6" s="24" t="s">
        <v>63</v>
      </c>
      <c r="G6" s="24" t="s">
        <v>64</v>
      </c>
      <c r="H6" s="24" t="s">
        <v>263</v>
      </c>
      <c r="I6" s="24" t="s">
        <v>65</v>
      </c>
      <c r="J6" s="24" t="s">
        <v>66</v>
      </c>
      <c r="K6" s="24" t="s">
        <v>67</v>
      </c>
      <c r="L6" s="24" t="s">
        <v>68</v>
      </c>
      <c r="M6" s="24" t="s">
        <v>69</v>
      </c>
      <c r="N6" s="24" t="s">
        <v>70</v>
      </c>
      <c r="O6" s="24" t="s">
        <v>217</v>
      </c>
      <c r="P6" s="24" t="s">
        <v>71</v>
      </c>
      <c r="Q6" s="24" t="s">
        <v>72</v>
      </c>
      <c r="R6" s="24" t="s">
        <v>73</v>
      </c>
      <c r="S6" s="24" t="s">
        <v>74</v>
      </c>
      <c r="T6" s="24" t="s">
        <v>75</v>
      </c>
      <c r="U6" s="24" t="s">
        <v>76</v>
      </c>
      <c r="V6" s="24" t="s">
        <v>77</v>
      </c>
      <c r="W6" s="24" t="s">
        <v>78</v>
      </c>
      <c r="X6" s="24" t="s">
        <v>79</v>
      </c>
      <c r="Y6" s="24" t="s">
        <v>80</v>
      </c>
      <c r="Z6" s="24" t="s">
        <v>264</v>
      </c>
      <c r="AA6" s="24" t="s">
        <v>82</v>
      </c>
      <c r="AB6" s="24" t="s">
        <v>83</v>
      </c>
      <c r="AC6" s="24" t="s">
        <v>84</v>
      </c>
      <c r="AD6" s="24" t="s">
        <v>85</v>
      </c>
      <c r="AE6" s="24" t="s">
        <v>86</v>
      </c>
      <c r="AF6" s="21" t="s">
        <v>116</v>
      </c>
    </row>
    <row r="7" spans="1:32" x14ac:dyDescent="0.25">
      <c r="A7" s="25" t="s">
        <v>143</v>
      </c>
      <c r="B7" s="18">
        <v>13.9</v>
      </c>
      <c r="C7" s="18">
        <v>11.07</v>
      </c>
      <c r="D7" s="18">
        <v>3131.55</v>
      </c>
      <c r="E7" s="18">
        <v>7175.74</v>
      </c>
      <c r="F7" s="18"/>
      <c r="G7" s="18">
        <v>7162.19</v>
      </c>
      <c r="H7" s="18">
        <v>13155.44</v>
      </c>
      <c r="I7" s="18">
        <v>1263.06</v>
      </c>
      <c r="J7" s="18">
        <v>622.83000000000004</v>
      </c>
      <c r="K7" s="18">
        <v>1113.83</v>
      </c>
      <c r="L7" s="18">
        <v>56862.75</v>
      </c>
      <c r="M7" s="18">
        <v>15877.45</v>
      </c>
      <c r="N7" s="18">
        <v>1436.84</v>
      </c>
      <c r="O7" s="18">
        <v>14.89</v>
      </c>
      <c r="P7" s="18">
        <v>1360.71</v>
      </c>
      <c r="Q7" s="18">
        <v>4315.07</v>
      </c>
      <c r="R7" s="18">
        <v>17598.439999999999</v>
      </c>
      <c r="S7" s="18">
        <v>4330.51</v>
      </c>
      <c r="T7" s="18">
        <v>167209.44</v>
      </c>
      <c r="U7" s="18">
        <v>1154.53</v>
      </c>
      <c r="V7" s="18">
        <v>27.05</v>
      </c>
      <c r="W7" s="18">
        <v>63166.19</v>
      </c>
      <c r="X7" s="18">
        <v>3546.68</v>
      </c>
      <c r="Y7" s="18">
        <v>7553.49</v>
      </c>
      <c r="Z7" s="18">
        <v>7682.55</v>
      </c>
      <c r="AA7" s="18">
        <v>21889.73</v>
      </c>
      <c r="AB7" s="18">
        <v>37693.589999999997</v>
      </c>
      <c r="AC7" s="18">
        <v>621.57000000000005</v>
      </c>
      <c r="AD7" s="18">
        <v>3496.53</v>
      </c>
      <c r="AE7" s="18">
        <v>8295.67</v>
      </c>
      <c r="AF7" s="7">
        <v>457783.28</v>
      </c>
    </row>
    <row r="8" spans="1:32" x14ac:dyDescent="0.25">
      <c r="A8" s="25" t="s">
        <v>144</v>
      </c>
      <c r="B8" s="18">
        <v>9223.7900000000009</v>
      </c>
      <c r="C8" s="18">
        <v>50.27</v>
      </c>
      <c r="D8" s="18">
        <v>3851.84</v>
      </c>
      <c r="E8" s="18">
        <v>3173.54</v>
      </c>
      <c r="F8" s="18"/>
      <c r="G8" s="18">
        <v>12582.94</v>
      </c>
      <c r="H8" s="18">
        <v>2948.13</v>
      </c>
      <c r="I8" s="18">
        <v>5217.7</v>
      </c>
      <c r="J8" s="18"/>
      <c r="K8" s="18">
        <v>1435.83</v>
      </c>
      <c r="L8" s="18">
        <v>39983.120000000003</v>
      </c>
      <c r="M8" s="18">
        <v>4419.42</v>
      </c>
      <c r="N8" s="18">
        <v>2401.5500000000002</v>
      </c>
      <c r="O8" s="18">
        <v>4.54</v>
      </c>
      <c r="P8" s="18">
        <v>1037.28</v>
      </c>
      <c r="Q8" s="18">
        <v>1103.77</v>
      </c>
      <c r="R8" s="18">
        <v>26833.279999999999</v>
      </c>
      <c r="S8" s="18">
        <v>1485.02</v>
      </c>
      <c r="T8" s="18">
        <v>1612.21</v>
      </c>
      <c r="U8" s="18">
        <v>289.83999999999997</v>
      </c>
      <c r="V8" s="18">
        <v>106.04</v>
      </c>
      <c r="W8" s="18">
        <v>2986.13</v>
      </c>
      <c r="X8" s="18">
        <v>13311.44</v>
      </c>
      <c r="Y8" s="18">
        <v>4184.96</v>
      </c>
      <c r="Z8" s="18">
        <v>8970.84</v>
      </c>
      <c r="AA8" s="18">
        <v>3242.53</v>
      </c>
      <c r="AB8" s="18">
        <v>62550.03</v>
      </c>
      <c r="AC8" s="18">
        <v>426.8</v>
      </c>
      <c r="AD8" s="18">
        <v>9491.48</v>
      </c>
      <c r="AE8" s="18">
        <v>23613.42</v>
      </c>
      <c r="AF8" s="7">
        <v>246537.77</v>
      </c>
    </row>
    <row r="9" spans="1:32" x14ac:dyDescent="0.25">
      <c r="A9" s="25" t="s">
        <v>145</v>
      </c>
      <c r="B9" s="18">
        <v>6.36</v>
      </c>
      <c r="C9" s="18">
        <v>75.16</v>
      </c>
      <c r="D9" s="18">
        <v>1899.75</v>
      </c>
      <c r="E9" s="18">
        <v>1548.02</v>
      </c>
      <c r="F9" s="18"/>
      <c r="G9" s="18">
        <v>35054.050000000003</v>
      </c>
      <c r="H9" s="18">
        <v>6800.87</v>
      </c>
      <c r="I9" s="18">
        <v>6306.65</v>
      </c>
      <c r="J9" s="18"/>
      <c r="K9" s="18">
        <v>14561.92</v>
      </c>
      <c r="L9" s="18">
        <v>28759.83</v>
      </c>
      <c r="M9" s="18">
        <v>17793.71</v>
      </c>
      <c r="N9" s="18">
        <v>7934.29</v>
      </c>
      <c r="O9" s="18">
        <v>0</v>
      </c>
      <c r="P9" s="18">
        <v>8902.0400000000009</v>
      </c>
      <c r="Q9" s="18">
        <v>116.64</v>
      </c>
      <c r="R9" s="18">
        <v>11215.74</v>
      </c>
      <c r="S9" s="18">
        <v>11103.38</v>
      </c>
      <c r="T9" s="18">
        <v>2634.99</v>
      </c>
      <c r="U9" s="18">
        <v>631.24</v>
      </c>
      <c r="V9" s="18">
        <v>50.59</v>
      </c>
      <c r="W9" s="18">
        <v>8395.41</v>
      </c>
      <c r="X9" s="18">
        <v>7697.86</v>
      </c>
      <c r="Y9" s="18">
        <v>2896.75</v>
      </c>
      <c r="Z9" s="18">
        <v>14292.12</v>
      </c>
      <c r="AA9" s="18">
        <v>3083.02</v>
      </c>
      <c r="AB9" s="18">
        <v>171723.64</v>
      </c>
      <c r="AC9" s="18">
        <v>655.97</v>
      </c>
      <c r="AD9" s="18">
        <v>4204.78</v>
      </c>
      <c r="AE9" s="18">
        <v>6046.06</v>
      </c>
      <c r="AF9" s="7">
        <v>374390.85</v>
      </c>
    </row>
    <row r="10" spans="1:32" x14ac:dyDescent="0.25">
      <c r="A10" s="25" t="s">
        <v>146</v>
      </c>
      <c r="B10" s="18">
        <v>150.16999999999999</v>
      </c>
      <c r="C10" s="18">
        <v>36.65</v>
      </c>
      <c r="D10" s="18">
        <v>6120.44</v>
      </c>
      <c r="E10" s="18">
        <v>10798.89</v>
      </c>
      <c r="F10" s="18"/>
      <c r="G10" s="18">
        <v>23640.34</v>
      </c>
      <c r="H10" s="18">
        <v>3688.34</v>
      </c>
      <c r="I10" s="18">
        <v>3658.38</v>
      </c>
      <c r="J10" s="18">
        <v>34.22</v>
      </c>
      <c r="K10" s="18">
        <v>2049.98</v>
      </c>
      <c r="L10" s="18">
        <v>30238.05</v>
      </c>
      <c r="M10" s="18">
        <v>5299.99</v>
      </c>
      <c r="N10" s="18">
        <v>654.07000000000005</v>
      </c>
      <c r="O10" s="18">
        <v>0</v>
      </c>
      <c r="P10" s="18">
        <v>83079.839999999997</v>
      </c>
      <c r="Q10" s="18">
        <v>482.1</v>
      </c>
      <c r="R10" s="18">
        <v>5984.94</v>
      </c>
      <c r="S10" s="18">
        <v>5234.03</v>
      </c>
      <c r="T10" s="18">
        <v>1186.3399999999999</v>
      </c>
      <c r="U10" s="18">
        <v>2845.33</v>
      </c>
      <c r="V10" s="18">
        <v>38.79</v>
      </c>
      <c r="W10" s="18">
        <v>424.53</v>
      </c>
      <c r="X10" s="18">
        <v>19139.55</v>
      </c>
      <c r="Y10" s="18">
        <v>2329.62</v>
      </c>
      <c r="Z10" s="18">
        <v>9068.08</v>
      </c>
      <c r="AA10" s="18">
        <v>1850.05</v>
      </c>
      <c r="AB10" s="18">
        <v>52584.63</v>
      </c>
      <c r="AC10" s="18">
        <v>168.34</v>
      </c>
      <c r="AD10" s="18">
        <v>3257.84</v>
      </c>
      <c r="AE10" s="18">
        <v>35291.78</v>
      </c>
      <c r="AF10" s="7">
        <v>309335.32</v>
      </c>
    </row>
    <row r="11" spans="1:32" x14ac:dyDescent="0.25">
      <c r="A11" s="25" t="s">
        <v>147</v>
      </c>
      <c r="B11" s="18">
        <v>580.80999999999995</v>
      </c>
      <c r="C11" s="18">
        <v>49.9</v>
      </c>
      <c r="D11" s="18">
        <v>4635.59</v>
      </c>
      <c r="E11" s="18">
        <v>10739.3</v>
      </c>
      <c r="F11" s="18"/>
      <c r="G11" s="18">
        <v>8950.7099999999991</v>
      </c>
      <c r="H11" s="18">
        <v>5118.7299999999996</v>
      </c>
      <c r="I11" s="18">
        <v>1684.09</v>
      </c>
      <c r="J11" s="18"/>
      <c r="K11" s="18">
        <v>22796.01</v>
      </c>
      <c r="L11" s="18">
        <v>28578.41</v>
      </c>
      <c r="M11" s="18">
        <v>4475.57</v>
      </c>
      <c r="N11" s="18">
        <v>416.9</v>
      </c>
      <c r="O11" s="18">
        <v>0.08</v>
      </c>
      <c r="P11" s="18">
        <v>1786.03</v>
      </c>
      <c r="Q11" s="18">
        <v>59.33</v>
      </c>
      <c r="R11" s="18">
        <v>3921.69</v>
      </c>
      <c r="S11" s="18">
        <v>1496.65</v>
      </c>
      <c r="T11" s="18">
        <v>1391.51</v>
      </c>
      <c r="U11" s="18">
        <v>2903.81</v>
      </c>
      <c r="V11" s="18">
        <v>243.23</v>
      </c>
      <c r="W11" s="18">
        <v>5875.16</v>
      </c>
      <c r="X11" s="18">
        <v>3880.56</v>
      </c>
      <c r="Y11" s="18">
        <v>425.11</v>
      </c>
      <c r="Z11" s="18">
        <v>6888.47</v>
      </c>
      <c r="AA11" s="18">
        <v>3347.44</v>
      </c>
      <c r="AB11" s="18">
        <v>44996.14</v>
      </c>
      <c r="AC11" s="18">
        <v>211.89</v>
      </c>
      <c r="AD11" s="18">
        <v>4382.51</v>
      </c>
      <c r="AE11" s="18">
        <v>11930.78</v>
      </c>
      <c r="AF11" s="7">
        <v>181766.37</v>
      </c>
    </row>
    <row r="12" spans="1:32" x14ac:dyDescent="0.25">
      <c r="A12" s="25" t="s">
        <v>148</v>
      </c>
      <c r="B12" s="18">
        <v>0</v>
      </c>
      <c r="C12" s="18">
        <v>83.25</v>
      </c>
      <c r="D12" s="18">
        <v>1261.06</v>
      </c>
      <c r="E12" s="18">
        <v>6282.85</v>
      </c>
      <c r="F12" s="18"/>
      <c r="G12" s="18">
        <v>9142.15</v>
      </c>
      <c r="H12" s="18">
        <v>3633.02</v>
      </c>
      <c r="I12" s="18">
        <v>2865.8</v>
      </c>
      <c r="J12" s="18"/>
      <c r="K12" s="18">
        <v>4190.47</v>
      </c>
      <c r="L12" s="18">
        <v>21404.94</v>
      </c>
      <c r="M12" s="18">
        <v>5057.67</v>
      </c>
      <c r="N12" s="18">
        <v>3559.21</v>
      </c>
      <c r="O12" s="18">
        <v>2.4300000000000002</v>
      </c>
      <c r="P12" s="18">
        <v>4508.57</v>
      </c>
      <c r="Q12" s="18">
        <v>379.37</v>
      </c>
      <c r="R12" s="18">
        <v>2086.46</v>
      </c>
      <c r="S12" s="18">
        <v>2298.64</v>
      </c>
      <c r="T12" s="18">
        <v>679.06</v>
      </c>
      <c r="U12" s="18">
        <v>564.26</v>
      </c>
      <c r="V12" s="18">
        <v>676.48</v>
      </c>
      <c r="W12" s="18">
        <v>1706.32</v>
      </c>
      <c r="X12" s="18">
        <v>6629.86</v>
      </c>
      <c r="Y12" s="18">
        <v>600.26</v>
      </c>
      <c r="Z12" s="18">
        <v>5309.02</v>
      </c>
      <c r="AA12" s="18">
        <v>1661.36</v>
      </c>
      <c r="AB12" s="18">
        <v>15797.65</v>
      </c>
      <c r="AC12" s="18">
        <v>545.33000000000004</v>
      </c>
      <c r="AD12" s="18">
        <v>2085.8000000000002</v>
      </c>
      <c r="AE12" s="18">
        <v>10987.42</v>
      </c>
      <c r="AF12" s="7">
        <v>113998.7</v>
      </c>
    </row>
    <row r="13" spans="1:32" x14ac:dyDescent="0.25">
      <c r="A13" s="25" t="s">
        <v>149</v>
      </c>
      <c r="B13" s="18">
        <v>302.60000000000002</v>
      </c>
      <c r="C13" s="18">
        <v>142.41999999999999</v>
      </c>
      <c r="D13" s="18">
        <v>3244.22</v>
      </c>
      <c r="E13" s="18">
        <v>692.94</v>
      </c>
      <c r="F13" s="18"/>
      <c r="G13" s="18">
        <v>12492.59</v>
      </c>
      <c r="H13" s="18">
        <v>8563.41</v>
      </c>
      <c r="I13" s="18">
        <v>1185</v>
      </c>
      <c r="J13" s="18"/>
      <c r="K13" s="18">
        <v>4495.84</v>
      </c>
      <c r="L13" s="18">
        <v>63813.95</v>
      </c>
      <c r="M13" s="18">
        <v>14601.65</v>
      </c>
      <c r="N13" s="18">
        <v>650.23</v>
      </c>
      <c r="O13" s="18">
        <v>0</v>
      </c>
      <c r="P13" s="18">
        <v>3793.88</v>
      </c>
      <c r="Q13" s="18">
        <v>1085.9000000000001</v>
      </c>
      <c r="R13" s="18">
        <v>10847.82</v>
      </c>
      <c r="S13" s="18">
        <v>1889.44</v>
      </c>
      <c r="T13" s="18">
        <v>2983.16</v>
      </c>
      <c r="U13" s="18">
        <v>1818.76</v>
      </c>
      <c r="V13" s="18">
        <v>33.130000000000003</v>
      </c>
      <c r="W13" s="18">
        <v>1515.79</v>
      </c>
      <c r="X13" s="18">
        <v>3092.17</v>
      </c>
      <c r="Y13" s="18">
        <v>536.52</v>
      </c>
      <c r="Z13" s="18">
        <v>4999.37</v>
      </c>
      <c r="AA13" s="18">
        <v>2774.48</v>
      </c>
      <c r="AB13" s="18">
        <v>3835.39</v>
      </c>
      <c r="AC13" s="18">
        <v>725.09</v>
      </c>
      <c r="AD13" s="18">
        <v>3991.88</v>
      </c>
      <c r="AE13" s="18">
        <v>13074.86</v>
      </c>
      <c r="AF13" s="7">
        <v>167182.49</v>
      </c>
    </row>
    <row r="14" spans="1:32" x14ac:dyDescent="0.25">
      <c r="A14" s="25" t="s">
        <v>150</v>
      </c>
      <c r="B14" s="18">
        <v>99.98</v>
      </c>
      <c r="C14" s="18">
        <v>151.85</v>
      </c>
      <c r="D14" s="18">
        <v>658.74</v>
      </c>
      <c r="E14" s="18">
        <v>4871.16</v>
      </c>
      <c r="F14" s="18"/>
      <c r="G14" s="18">
        <v>2141.4299999999998</v>
      </c>
      <c r="H14" s="18">
        <v>2596.6799999999998</v>
      </c>
      <c r="I14" s="18">
        <v>2685.18</v>
      </c>
      <c r="J14" s="18">
        <v>270.55</v>
      </c>
      <c r="K14" s="18">
        <v>1385.51</v>
      </c>
      <c r="L14" s="18">
        <v>25308.32</v>
      </c>
      <c r="M14" s="18">
        <v>3289.67</v>
      </c>
      <c r="N14" s="18">
        <v>3929.42</v>
      </c>
      <c r="O14" s="18">
        <v>63.39</v>
      </c>
      <c r="P14" s="18">
        <v>2731.44</v>
      </c>
      <c r="Q14" s="18">
        <v>32.74</v>
      </c>
      <c r="R14" s="18">
        <v>6784.78</v>
      </c>
      <c r="S14" s="18">
        <v>311.24</v>
      </c>
      <c r="T14" s="18">
        <v>649.47</v>
      </c>
      <c r="U14" s="18">
        <v>2674.11</v>
      </c>
      <c r="V14" s="18">
        <v>294.82</v>
      </c>
      <c r="W14" s="18">
        <v>2868.73</v>
      </c>
      <c r="X14" s="18">
        <v>3218.64</v>
      </c>
      <c r="Y14" s="18">
        <v>1744.42</v>
      </c>
      <c r="Z14" s="18">
        <v>9938.25</v>
      </c>
      <c r="AA14" s="18">
        <v>5425.6</v>
      </c>
      <c r="AB14" s="18">
        <v>21280.46</v>
      </c>
      <c r="AC14" s="18">
        <v>463.03</v>
      </c>
      <c r="AD14" s="18">
        <v>2943.28</v>
      </c>
      <c r="AE14" s="18">
        <v>5262.35</v>
      </c>
      <c r="AF14" s="7">
        <v>114075.21</v>
      </c>
    </row>
    <row r="15" spans="1:32" x14ac:dyDescent="0.25">
      <c r="A15" s="25" t="s">
        <v>151</v>
      </c>
      <c r="B15" s="18">
        <v>353.06</v>
      </c>
      <c r="C15" s="18">
        <v>125.91</v>
      </c>
      <c r="D15" s="18">
        <v>10020.870000000001</v>
      </c>
      <c r="E15" s="18">
        <v>7452.39</v>
      </c>
      <c r="F15" s="18"/>
      <c r="G15" s="18">
        <v>6388.65</v>
      </c>
      <c r="H15" s="18">
        <v>1637.74</v>
      </c>
      <c r="I15" s="18">
        <v>1001.86</v>
      </c>
      <c r="J15" s="18"/>
      <c r="K15" s="18">
        <v>4900.68</v>
      </c>
      <c r="L15" s="18">
        <v>12428.3</v>
      </c>
      <c r="M15" s="18">
        <v>4197.12</v>
      </c>
      <c r="N15" s="18">
        <v>4439.74</v>
      </c>
      <c r="O15" s="18">
        <v>8.1999999999999993</v>
      </c>
      <c r="P15" s="18">
        <v>2402.2199999999998</v>
      </c>
      <c r="Q15" s="18">
        <v>516.02</v>
      </c>
      <c r="R15" s="18">
        <v>10920.23</v>
      </c>
      <c r="S15" s="18">
        <v>1707.16</v>
      </c>
      <c r="T15" s="18">
        <v>482.66</v>
      </c>
      <c r="U15" s="18">
        <v>8334.4599999999991</v>
      </c>
      <c r="V15" s="18">
        <v>36.69</v>
      </c>
      <c r="W15" s="18">
        <v>556.33000000000004</v>
      </c>
      <c r="X15" s="18">
        <v>1317.24</v>
      </c>
      <c r="Y15" s="18">
        <v>508.32</v>
      </c>
      <c r="Z15" s="18">
        <v>8723.89</v>
      </c>
      <c r="AA15" s="18">
        <v>1435.09</v>
      </c>
      <c r="AB15" s="18">
        <v>8793.49</v>
      </c>
      <c r="AC15" s="18">
        <v>370.36</v>
      </c>
      <c r="AD15" s="18">
        <v>1294.27</v>
      </c>
      <c r="AE15" s="18">
        <v>15456.54</v>
      </c>
      <c r="AF15" s="7">
        <v>115809.48</v>
      </c>
    </row>
    <row r="16" spans="1:32" x14ac:dyDescent="0.25">
      <c r="A16" s="25" t="s">
        <v>152</v>
      </c>
      <c r="B16" s="18">
        <v>0</v>
      </c>
      <c r="C16" s="18">
        <v>108.51</v>
      </c>
      <c r="D16" s="18">
        <v>1686.11</v>
      </c>
      <c r="E16" s="18">
        <v>8320.08</v>
      </c>
      <c r="F16" s="18"/>
      <c r="G16" s="18">
        <v>3624.92</v>
      </c>
      <c r="H16" s="18">
        <v>4233.3500000000004</v>
      </c>
      <c r="I16" s="18">
        <v>6222.87</v>
      </c>
      <c r="J16" s="18">
        <v>0</v>
      </c>
      <c r="K16" s="18">
        <v>2959.56</v>
      </c>
      <c r="L16" s="18">
        <v>27004.75</v>
      </c>
      <c r="M16" s="18">
        <v>7674.72</v>
      </c>
      <c r="N16" s="18">
        <v>1182.6600000000001</v>
      </c>
      <c r="O16" s="18">
        <v>2.88</v>
      </c>
      <c r="P16" s="18">
        <v>3326.39</v>
      </c>
      <c r="Q16" s="18">
        <v>230.44</v>
      </c>
      <c r="R16" s="18">
        <v>2040.58</v>
      </c>
      <c r="S16" s="18">
        <v>417.87</v>
      </c>
      <c r="T16" s="18">
        <v>2028.67</v>
      </c>
      <c r="U16" s="18">
        <v>522.61</v>
      </c>
      <c r="V16" s="18">
        <v>3.8</v>
      </c>
      <c r="W16" s="18">
        <v>9058.58</v>
      </c>
      <c r="X16" s="18">
        <v>2538.86</v>
      </c>
      <c r="Y16" s="18">
        <v>2951.52</v>
      </c>
      <c r="Z16" s="18">
        <v>12104.21</v>
      </c>
      <c r="AA16" s="18">
        <v>2138.39</v>
      </c>
      <c r="AB16" s="18">
        <v>2678.04</v>
      </c>
      <c r="AC16" s="18">
        <v>760.57</v>
      </c>
      <c r="AD16" s="18">
        <v>5748.59</v>
      </c>
      <c r="AE16" s="18">
        <v>41748.82</v>
      </c>
      <c r="AF16" s="7">
        <v>151318.37</v>
      </c>
    </row>
    <row r="17" spans="1:32" x14ac:dyDescent="0.25">
      <c r="A17" s="25" t="s">
        <v>153</v>
      </c>
      <c r="B17" s="18">
        <v>120.17</v>
      </c>
      <c r="C17" s="18">
        <v>83.1</v>
      </c>
      <c r="D17" s="18">
        <v>2531.77</v>
      </c>
      <c r="E17" s="18">
        <v>1355.21</v>
      </c>
      <c r="F17" s="18"/>
      <c r="G17" s="18">
        <v>2801.43</v>
      </c>
      <c r="H17" s="18">
        <v>3638.38</v>
      </c>
      <c r="I17" s="18">
        <v>1303.73</v>
      </c>
      <c r="J17" s="18">
        <v>1.9</v>
      </c>
      <c r="K17" s="18">
        <v>1308.77</v>
      </c>
      <c r="L17" s="18">
        <v>12526.3</v>
      </c>
      <c r="M17" s="18">
        <v>4346.78</v>
      </c>
      <c r="N17" s="18">
        <v>3613.46</v>
      </c>
      <c r="O17" s="18">
        <v>56.23</v>
      </c>
      <c r="P17" s="18">
        <v>1021.21</v>
      </c>
      <c r="Q17" s="18">
        <v>830.37</v>
      </c>
      <c r="R17" s="18">
        <v>2258.02</v>
      </c>
      <c r="S17" s="18">
        <v>4428.16</v>
      </c>
      <c r="T17" s="18">
        <v>3582.05</v>
      </c>
      <c r="U17" s="18">
        <v>950.81</v>
      </c>
      <c r="V17" s="18">
        <v>46.43</v>
      </c>
      <c r="W17" s="18">
        <v>976.22</v>
      </c>
      <c r="X17" s="18">
        <v>3335.5</v>
      </c>
      <c r="Y17" s="18">
        <v>956.63</v>
      </c>
      <c r="Z17" s="18">
        <v>5728.31</v>
      </c>
      <c r="AA17" s="18">
        <v>3149.05</v>
      </c>
      <c r="AB17" s="18">
        <v>11368.65</v>
      </c>
      <c r="AC17" s="18">
        <v>331.15</v>
      </c>
      <c r="AD17" s="18">
        <v>2959.09</v>
      </c>
      <c r="AE17" s="18">
        <v>10021.57</v>
      </c>
      <c r="AF17" s="7">
        <v>85630.46</v>
      </c>
    </row>
    <row r="18" spans="1:32" x14ac:dyDescent="0.25">
      <c r="A18" s="25" t="s">
        <v>154</v>
      </c>
      <c r="B18" s="18">
        <v>56.17</v>
      </c>
      <c r="C18" s="18">
        <v>389.51</v>
      </c>
      <c r="D18" s="18">
        <v>1159.1199999999999</v>
      </c>
      <c r="E18" s="18">
        <v>1353.25</v>
      </c>
      <c r="F18" s="18"/>
      <c r="G18" s="18">
        <v>8607.01</v>
      </c>
      <c r="H18" s="18">
        <v>4280.09</v>
      </c>
      <c r="I18" s="18">
        <v>3688.27</v>
      </c>
      <c r="J18" s="18">
        <v>29.09</v>
      </c>
      <c r="K18" s="18">
        <v>2439.2600000000002</v>
      </c>
      <c r="L18" s="18">
        <v>11085.94</v>
      </c>
      <c r="M18" s="18">
        <v>3931.01</v>
      </c>
      <c r="N18" s="18">
        <v>168.64</v>
      </c>
      <c r="O18" s="18">
        <v>3.5</v>
      </c>
      <c r="P18" s="18">
        <v>5394.67</v>
      </c>
      <c r="Q18" s="18">
        <v>489.6</v>
      </c>
      <c r="R18" s="18">
        <v>4150.6400000000003</v>
      </c>
      <c r="S18" s="18">
        <v>1239.46</v>
      </c>
      <c r="T18" s="18">
        <v>409.69</v>
      </c>
      <c r="U18" s="18">
        <v>1941.4</v>
      </c>
      <c r="V18" s="18">
        <v>55.68</v>
      </c>
      <c r="W18" s="18">
        <v>793.53</v>
      </c>
      <c r="X18" s="18">
        <v>1210.6600000000001</v>
      </c>
      <c r="Y18" s="18">
        <v>2484.34</v>
      </c>
      <c r="Z18" s="18">
        <v>12272.32</v>
      </c>
      <c r="AA18" s="18">
        <v>13822.48</v>
      </c>
      <c r="AB18" s="18">
        <v>15931.33</v>
      </c>
      <c r="AC18" s="18">
        <v>184.04</v>
      </c>
      <c r="AD18" s="18">
        <v>19437.849999999999</v>
      </c>
      <c r="AE18" s="18">
        <v>29473.57</v>
      </c>
      <c r="AF18" s="7">
        <v>146482.14000000001</v>
      </c>
    </row>
    <row r="19" spans="1:32" x14ac:dyDescent="0.25">
      <c r="A19" s="25" t="s">
        <v>155</v>
      </c>
      <c r="B19" s="18">
        <v>210.73</v>
      </c>
      <c r="C19" s="18">
        <v>0</v>
      </c>
      <c r="D19" s="18">
        <v>457.72</v>
      </c>
      <c r="E19" s="18">
        <v>6794.09</v>
      </c>
      <c r="F19" s="18"/>
      <c r="G19" s="18">
        <v>1071.0899999999999</v>
      </c>
      <c r="H19" s="18">
        <v>11380.54</v>
      </c>
      <c r="I19" s="18">
        <v>1410.03</v>
      </c>
      <c r="J19" s="18"/>
      <c r="K19" s="18">
        <v>2049.73</v>
      </c>
      <c r="L19" s="18">
        <v>9978.32</v>
      </c>
      <c r="M19" s="18">
        <v>1772.46</v>
      </c>
      <c r="N19" s="18">
        <v>1203.8599999999999</v>
      </c>
      <c r="O19" s="18">
        <v>14.67</v>
      </c>
      <c r="P19" s="18">
        <v>770.55</v>
      </c>
      <c r="Q19" s="18">
        <v>62.33</v>
      </c>
      <c r="R19" s="18">
        <v>2331.34</v>
      </c>
      <c r="S19" s="18">
        <v>3630.27</v>
      </c>
      <c r="T19" s="18">
        <v>992.15</v>
      </c>
      <c r="U19" s="18">
        <v>3541.48</v>
      </c>
      <c r="V19" s="18">
        <v>304.06</v>
      </c>
      <c r="W19" s="18">
        <v>1012.42</v>
      </c>
      <c r="X19" s="18">
        <v>1567.18</v>
      </c>
      <c r="Y19" s="18">
        <v>758.43</v>
      </c>
      <c r="Z19" s="18">
        <v>6947.91</v>
      </c>
      <c r="AA19" s="18">
        <v>2924.83</v>
      </c>
      <c r="AB19" s="18">
        <v>23281.59</v>
      </c>
      <c r="AC19" s="18">
        <v>90.51</v>
      </c>
      <c r="AD19" s="18">
        <v>4016.96</v>
      </c>
      <c r="AE19" s="18">
        <v>18725.189999999999</v>
      </c>
      <c r="AF19" s="7">
        <v>107300.44</v>
      </c>
    </row>
    <row r="20" spans="1:32" x14ac:dyDescent="0.25">
      <c r="A20" s="25" t="s">
        <v>156</v>
      </c>
      <c r="B20" s="18">
        <v>85</v>
      </c>
      <c r="C20" s="18">
        <v>364.21</v>
      </c>
      <c r="D20" s="18">
        <v>758.63</v>
      </c>
      <c r="E20" s="18">
        <v>665.99</v>
      </c>
      <c r="F20" s="18"/>
      <c r="G20" s="18">
        <v>2543.4499999999998</v>
      </c>
      <c r="H20" s="18">
        <v>4905.84</v>
      </c>
      <c r="I20" s="18">
        <v>1002.97</v>
      </c>
      <c r="J20" s="18">
        <v>2.2599999999999998</v>
      </c>
      <c r="K20" s="18">
        <v>4422.47</v>
      </c>
      <c r="L20" s="18">
        <v>20868.38</v>
      </c>
      <c r="M20" s="18">
        <v>2706.33</v>
      </c>
      <c r="N20" s="18">
        <v>75.099999999999994</v>
      </c>
      <c r="O20" s="18">
        <v>59</v>
      </c>
      <c r="P20" s="18">
        <v>2210.35</v>
      </c>
      <c r="Q20" s="18">
        <v>969.03</v>
      </c>
      <c r="R20" s="18">
        <v>1652.21</v>
      </c>
      <c r="S20" s="18">
        <v>1705.01</v>
      </c>
      <c r="T20" s="18">
        <v>167.01</v>
      </c>
      <c r="U20" s="18">
        <v>792.19</v>
      </c>
      <c r="V20" s="18">
        <v>28.6</v>
      </c>
      <c r="W20" s="18">
        <v>2129.11</v>
      </c>
      <c r="X20" s="18">
        <v>1567.78</v>
      </c>
      <c r="Y20" s="18">
        <v>298.24</v>
      </c>
      <c r="Z20" s="18">
        <v>8209.6</v>
      </c>
      <c r="AA20" s="18">
        <v>940.61</v>
      </c>
      <c r="AB20" s="18">
        <v>6932.65</v>
      </c>
      <c r="AC20" s="18">
        <v>415.11</v>
      </c>
      <c r="AD20" s="18">
        <v>6448.75</v>
      </c>
      <c r="AE20" s="18">
        <v>10835.09</v>
      </c>
      <c r="AF20" s="7">
        <v>83760.990000000005</v>
      </c>
    </row>
    <row r="21" spans="1:32" x14ac:dyDescent="0.25">
      <c r="A21" s="25" t="s">
        <v>157</v>
      </c>
      <c r="B21" s="18">
        <v>1660</v>
      </c>
      <c r="C21" s="18">
        <v>3.78</v>
      </c>
      <c r="D21" s="18">
        <v>2394.6799999999998</v>
      </c>
      <c r="E21" s="18">
        <v>2281.64</v>
      </c>
      <c r="F21" s="18"/>
      <c r="G21" s="18">
        <v>2926.25</v>
      </c>
      <c r="H21" s="18">
        <v>6844.7</v>
      </c>
      <c r="I21" s="18">
        <v>3028.86</v>
      </c>
      <c r="J21" s="18">
        <v>141.09</v>
      </c>
      <c r="K21" s="18">
        <v>1965.36</v>
      </c>
      <c r="L21" s="18">
        <v>12580.08</v>
      </c>
      <c r="M21" s="18">
        <v>4968.26</v>
      </c>
      <c r="N21" s="18">
        <v>1563.03</v>
      </c>
      <c r="O21" s="18"/>
      <c r="P21" s="18">
        <v>1271.3699999999999</v>
      </c>
      <c r="Q21" s="18">
        <v>60.81</v>
      </c>
      <c r="R21" s="18">
        <v>8013.57</v>
      </c>
      <c r="S21" s="18">
        <v>1692.22</v>
      </c>
      <c r="T21" s="18">
        <v>682.34</v>
      </c>
      <c r="U21" s="18">
        <v>774.91</v>
      </c>
      <c r="V21" s="18">
        <v>69.84</v>
      </c>
      <c r="W21" s="18">
        <v>1289.69</v>
      </c>
      <c r="X21" s="18">
        <v>2234.84</v>
      </c>
      <c r="Y21" s="18">
        <v>5199.1899999999996</v>
      </c>
      <c r="Z21" s="18">
        <v>3212.59</v>
      </c>
      <c r="AA21" s="18">
        <v>4580.7700000000004</v>
      </c>
      <c r="AB21" s="18">
        <v>46764.81</v>
      </c>
      <c r="AC21" s="18">
        <v>220.98</v>
      </c>
      <c r="AD21" s="18">
        <v>3314.09</v>
      </c>
      <c r="AE21" s="18">
        <v>4654.92</v>
      </c>
      <c r="AF21" s="7">
        <v>124394.68</v>
      </c>
    </row>
    <row r="22" spans="1:32" x14ac:dyDescent="0.25">
      <c r="A22" s="25" t="s">
        <v>158</v>
      </c>
      <c r="B22" s="18">
        <v>1704.49</v>
      </c>
      <c r="C22" s="18">
        <v>232.59</v>
      </c>
      <c r="D22" s="18">
        <v>233.3</v>
      </c>
      <c r="E22" s="18">
        <v>2759.23</v>
      </c>
      <c r="F22" s="18"/>
      <c r="G22" s="18">
        <v>2331.52</v>
      </c>
      <c r="H22" s="18">
        <v>5468.2</v>
      </c>
      <c r="I22" s="18">
        <v>1329.96</v>
      </c>
      <c r="J22" s="18"/>
      <c r="K22" s="18">
        <v>3140.5</v>
      </c>
      <c r="L22" s="18">
        <v>17367.96</v>
      </c>
      <c r="M22" s="18">
        <v>7354.42</v>
      </c>
      <c r="N22" s="18">
        <v>96.59</v>
      </c>
      <c r="O22" s="18">
        <v>5.44</v>
      </c>
      <c r="P22" s="18">
        <v>3542.6</v>
      </c>
      <c r="Q22" s="18">
        <v>997.62</v>
      </c>
      <c r="R22" s="18">
        <v>1553.22</v>
      </c>
      <c r="S22" s="18">
        <v>1877.51</v>
      </c>
      <c r="T22" s="18">
        <v>1207</v>
      </c>
      <c r="U22" s="18">
        <v>1504.53</v>
      </c>
      <c r="V22" s="18">
        <v>244.59</v>
      </c>
      <c r="W22" s="18">
        <v>1995.63</v>
      </c>
      <c r="X22" s="18">
        <v>1223.68</v>
      </c>
      <c r="Y22" s="18">
        <v>4956.5200000000004</v>
      </c>
      <c r="Z22" s="18">
        <v>14529.04</v>
      </c>
      <c r="AA22" s="18">
        <v>3534.24</v>
      </c>
      <c r="AB22" s="18">
        <v>15206.43</v>
      </c>
      <c r="AC22" s="18">
        <v>155.59</v>
      </c>
      <c r="AD22" s="18">
        <v>5143.16</v>
      </c>
      <c r="AE22" s="18">
        <v>7190.96</v>
      </c>
      <c r="AF22" s="7">
        <v>106886.53</v>
      </c>
    </row>
    <row r="23" spans="1:32" x14ac:dyDescent="0.25">
      <c r="A23" s="25" t="s">
        <v>159</v>
      </c>
      <c r="B23" s="18">
        <v>11.95</v>
      </c>
      <c r="C23" s="18">
        <v>20.68</v>
      </c>
      <c r="D23" s="18">
        <v>5772.55</v>
      </c>
      <c r="E23" s="18">
        <v>1587.52</v>
      </c>
      <c r="F23" s="18"/>
      <c r="G23" s="18">
        <v>2830.86</v>
      </c>
      <c r="H23" s="18">
        <v>3031.58</v>
      </c>
      <c r="I23" s="18">
        <v>6581.66</v>
      </c>
      <c r="J23" s="18"/>
      <c r="K23" s="18">
        <v>5309.21</v>
      </c>
      <c r="L23" s="18">
        <v>27680.91</v>
      </c>
      <c r="M23" s="18">
        <v>5094.4799999999996</v>
      </c>
      <c r="N23" s="18">
        <v>3087.5</v>
      </c>
      <c r="O23" s="18"/>
      <c r="P23" s="18">
        <v>3382.83</v>
      </c>
      <c r="Q23" s="18">
        <v>139.69</v>
      </c>
      <c r="R23" s="18">
        <v>1805.75</v>
      </c>
      <c r="S23" s="18">
        <v>505.2</v>
      </c>
      <c r="T23" s="18">
        <v>843.41</v>
      </c>
      <c r="U23" s="18">
        <v>2252.6</v>
      </c>
      <c r="V23" s="18">
        <v>101.4</v>
      </c>
      <c r="W23" s="18">
        <v>394.92</v>
      </c>
      <c r="X23" s="18">
        <v>4269.13</v>
      </c>
      <c r="Y23" s="18">
        <v>719.43</v>
      </c>
      <c r="Z23" s="18">
        <v>6537.18</v>
      </c>
      <c r="AA23" s="18">
        <v>8951.6</v>
      </c>
      <c r="AB23" s="18">
        <v>8148.24</v>
      </c>
      <c r="AC23" s="18">
        <v>230.81</v>
      </c>
      <c r="AD23" s="18">
        <v>682.3</v>
      </c>
      <c r="AE23" s="18">
        <v>7105.18</v>
      </c>
      <c r="AF23" s="7">
        <v>107078.57</v>
      </c>
    </row>
    <row r="24" spans="1:32" x14ac:dyDescent="0.25">
      <c r="A24" s="25" t="s">
        <v>160</v>
      </c>
      <c r="B24" s="18">
        <v>25.47</v>
      </c>
      <c r="C24" s="18">
        <v>106.36</v>
      </c>
      <c r="D24" s="18">
        <v>214.52</v>
      </c>
      <c r="E24" s="18">
        <v>12219.32</v>
      </c>
      <c r="F24" s="18"/>
      <c r="G24" s="18">
        <v>4614.49</v>
      </c>
      <c r="H24" s="18">
        <v>3215.28</v>
      </c>
      <c r="I24" s="18">
        <v>677.96</v>
      </c>
      <c r="J24" s="18">
        <v>115.67</v>
      </c>
      <c r="K24" s="18">
        <v>2268.84</v>
      </c>
      <c r="L24" s="18">
        <v>6232.48</v>
      </c>
      <c r="M24" s="18">
        <v>3340.1</v>
      </c>
      <c r="N24" s="18">
        <v>831.19</v>
      </c>
      <c r="O24" s="18">
        <v>0</v>
      </c>
      <c r="P24" s="18">
        <v>1857.47</v>
      </c>
      <c r="Q24" s="18">
        <v>1006.35</v>
      </c>
      <c r="R24" s="18">
        <v>2372.77</v>
      </c>
      <c r="S24" s="18">
        <v>1037.75</v>
      </c>
      <c r="T24" s="18">
        <v>796.47</v>
      </c>
      <c r="U24" s="18">
        <v>287.38</v>
      </c>
      <c r="V24" s="18">
        <v>42.87</v>
      </c>
      <c r="W24" s="18">
        <v>2270.21</v>
      </c>
      <c r="X24" s="18">
        <v>2704.91</v>
      </c>
      <c r="Y24" s="18">
        <v>1981.83</v>
      </c>
      <c r="Z24" s="18">
        <v>22501.01</v>
      </c>
      <c r="AA24" s="18">
        <v>6937.59</v>
      </c>
      <c r="AB24" s="18">
        <v>3594.21</v>
      </c>
      <c r="AC24" s="18">
        <v>1571.57</v>
      </c>
      <c r="AD24" s="18">
        <v>6749.08</v>
      </c>
      <c r="AE24" s="18">
        <v>3573.84</v>
      </c>
      <c r="AF24" s="7">
        <v>93147.02</v>
      </c>
    </row>
    <row r="25" spans="1:32" x14ac:dyDescent="0.25">
      <c r="A25" s="25" t="s">
        <v>161</v>
      </c>
      <c r="B25" s="18">
        <v>747.06</v>
      </c>
      <c r="C25" s="18">
        <v>425.69</v>
      </c>
      <c r="D25" s="18">
        <v>2365.8200000000002</v>
      </c>
      <c r="E25" s="18">
        <v>1095.8399999999999</v>
      </c>
      <c r="F25" s="18">
        <v>37.9</v>
      </c>
      <c r="G25" s="18">
        <v>2387.35</v>
      </c>
      <c r="H25" s="18">
        <v>2706.52</v>
      </c>
      <c r="I25" s="18">
        <v>3197.7</v>
      </c>
      <c r="J25" s="18">
        <v>404.4</v>
      </c>
      <c r="K25" s="18">
        <v>3705.82</v>
      </c>
      <c r="L25" s="18">
        <v>19385.310000000001</v>
      </c>
      <c r="M25" s="18">
        <v>1549.7</v>
      </c>
      <c r="N25" s="18">
        <v>1731.96</v>
      </c>
      <c r="O25" s="18">
        <v>11</v>
      </c>
      <c r="P25" s="18">
        <v>61544.29</v>
      </c>
      <c r="Q25" s="18">
        <v>37.75</v>
      </c>
      <c r="R25" s="18">
        <v>2690.26</v>
      </c>
      <c r="S25" s="18">
        <v>419.91</v>
      </c>
      <c r="T25" s="18">
        <v>1185.8800000000001</v>
      </c>
      <c r="U25" s="18">
        <v>637.13</v>
      </c>
      <c r="V25" s="18">
        <v>152.77000000000001</v>
      </c>
      <c r="W25" s="18">
        <v>1503.95</v>
      </c>
      <c r="X25" s="18">
        <v>3750.18</v>
      </c>
      <c r="Y25" s="18">
        <v>1639.68</v>
      </c>
      <c r="Z25" s="18">
        <v>15247</v>
      </c>
      <c r="AA25" s="18">
        <v>2843.18</v>
      </c>
      <c r="AB25" s="18">
        <v>6670.56</v>
      </c>
      <c r="AC25" s="18">
        <v>1154.26</v>
      </c>
      <c r="AD25" s="18">
        <v>3990.71</v>
      </c>
      <c r="AE25" s="18">
        <v>6974.98</v>
      </c>
      <c r="AF25" s="7">
        <v>150194.59</v>
      </c>
    </row>
    <row r="26" spans="1:32" x14ac:dyDescent="0.25">
      <c r="A26" s="25" t="s">
        <v>162</v>
      </c>
      <c r="B26" s="18">
        <v>1798.95</v>
      </c>
      <c r="C26" s="18">
        <v>21.92</v>
      </c>
      <c r="D26" s="18">
        <v>4642.8500000000004</v>
      </c>
      <c r="E26" s="18">
        <v>1250.8599999999999</v>
      </c>
      <c r="F26" s="18"/>
      <c r="G26" s="18">
        <v>3468.1</v>
      </c>
      <c r="H26" s="18">
        <v>3778.84</v>
      </c>
      <c r="I26" s="18">
        <v>3136.32</v>
      </c>
      <c r="J26" s="18"/>
      <c r="K26" s="18">
        <v>3594.31</v>
      </c>
      <c r="L26" s="18">
        <v>23312.7</v>
      </c>
      <c r="M26" s="18">
        <v>4575.5600000000004</v>
      </c>
      <c r="N26" s="18">
        <v>268.86</v>
      </c>
      <c r="O26" s="18">
        <v>103</v>
      </c>
      <c r="P26" s="18">
        <v>702.31</v>
      </c>
      <c r="Q26" s="18">
        <v>115.19</v>
      </c>
      <c r="R26" s="18">
        <v>4793.37</v>
      </c>
      <c r="S26" s="18">
        <v>2119.0300000000002</v>
      </c>
      <c r="T26" s="18">
        <v>649.05999999999995</v>
      </c>
      <c r="U26" s="18">
        <v>11444.34</v>
      </c>
      <c r="V26" s="18">
        <v>451.45</v>
      </c>
      <c r="W26" s="18">
        <v>1652.27</v>
      </c>
      <c r="X26" s="18">
        <v>4571.78</v>
      </c>
      <c r="Y26" s="18">
        <v>3275.69</v>
      </c>
      <c r="Z26" s="18">
        <v>20919.39</v>
      </c>
      <c r="AA26" s="18">
        <v>8479.83</v>
      </c>
      <c r="AB26" s="18">
        <v>5046.0200000000004</v>
      </c>
      <c r="AC26" s="18">
        <v>298.76</v>
      </c>
      <c r="AD26" s="18">
        <v>4102.1099999999997</v>
      </c>
      <c r="AE26" s="18">
        <v>7836.01</v>
      </c>
      <c r="AF26" s="7">
        <v>126408.9</v>
      </c>
    </row>
    <row r="27" spans="1:32" x14ac:dyDescent="0.25">
      <c r="A27" s="25" t="s">
        <v>163</v>
      </c>
      <c r="B27" s="18">
        <v>5216.8</v>
      </c>
      <c r="C27" s="18">
        <v>80.709999999999994</v>
      </c>
      <c r="D27" s="18">
        <v>845.4</v>
      </c>
      <c r="E27" s="18">
        <v>4967.1400000000003</v>
      </c>
      <c r="F27" s="18"/>
      <c r="G27" s="18">
        <v>7561.53</v>
      </c>
      <c r="H27" s="18">
        <v>4673.17</v>
      </c>
      <c r="I27" s="18">
        <v>1167.44</v>
      </c>
      <c r="J27" s="18"/>
      <c r="K27" s="18">
        <v>2003.71</v>
      </c>
      <c r="L27" s="18">
        <v>13118.47</v>
      </c>
      <c r="M27" s="18">
        <v>2462.96</v>
      </c>
      <c r="N27" s="18">
        <v>795.98</v>
      </c>
      <c r="O27" s="18">
        <v>92.64</v>
      </c>
      <c r="P27" s="18">
        <v>7608.1</v>
      </c>
      <c r="Q27" s="18">
        <v>2304.59</v>
      </c>
      <c r="R27" s="18">
        <v>2794.45</v>
      </c>
      <c r="S27" s="18">
        <v>884.34</v>
      </c>
      <c r="T27" s="18">
        <v>1044.8699999999999</v>
      </c>
      <c r="U27" s="18">
        <v>805.59</v>
      </c>
      <c r="V27" s="18">
        <v>1.91</v>
      </c>
      <c r="W27" s="18">
        <v>681.25</v>
      </c>
      <c r="X27" s="18">
        <v>1686.37</v>
      </c>
      <c r="Y27" s="18">
        <v>326.60000000000002</v>
      </c>
      <c r="Z27" s="18">
        <v>21683.759999999998</v>
      </c>
      <c r="AA27" s="18">
        <v>3652.03</v>
      </c>
      <c r="AB27" s="18">
        <v>5509.86</v>
      </c>
      <c r="AC27" s="18">
        <v>59.87</v>
      </c>
      <c r="AD27" s="18">
        <v>3154.9</v>
      </c>
      <c r="AE27" s="18">
        <v>11020.24</v>
      </c>
      <c r="AF27" s="7">
        <v>106204.68</v>
      </c>
    </row>
    <row r="28" spans="1:32" x14ac:dyDescent="0.25">
      <c r="A28" s="25" t="s">
        <v>164</v>
      </c>
      <c r="B28" s="18">
        <v>548.58000000000004</v>
      </c>
      <c r="C28" s="18">
        <v>94.33</v>
      </c>
      <c r="D28" s="18">
        <v>2365.38</v>
      </c>
      <c r="E28" s="18">
        <v>2080.77</v>
      </c>
      <c r="F28" s="18">
        <v>40.270000000000003</v>
      </c>
      <c r="G28" s="18">
        <v>6123.57</v>
      </c>
      <c r="H28" s="18">
        <v>2201.75</v>
      </c>
      <c r="I28" s="18">
        <v>2879.04</v>
      </c>
      <c r="J28" s="18">
        <v>20</v>
      </c>
      <c r="K28" s="18">
        <v>3581.4</v>
      </c>
      <c r="L28" s="18">
        <v>9705.34</v>
      </c>
      <c r="M28" s="18">
        <v>2639.52</v>
      </c>
      <c r="N28" s="18">
        <v>985.78</v>
      </c>
      <c r="O28" s="18">
        <v>0</v>
      </c>
      <c r="P28" s="18">
        <v>10494.93</v>
      </c>
      <c r="Q28" s="18">
        <v>163.93</v>
      </c>
      <c r="R28" s="18">
        <v>2907.03</v>
      </c>
      <c r="S28" s="18">
        <v>2869.25</v>
      </c>
      <c r="T28" s="18">
        <v>2172.77</v>
      </c>
      <c r="U28" s="18">
        <v>3495.95</v>
      </c>
      <c r="V28" s="18">
        <v>55.53</v>
      </c>
      <c r="W28" s="18">
        <v>4166.2299999999996</v>
      </c>
      <c r="X28" s="18">
        <v>6228.04</v>
      </c>
      <c r="Y28" s="18">
        <v>1604.95</v>
      </c>
      <c r="Z28" s="18">
        <v>15251.49</v>
      </c>
      <c r="AA28" s="18">
        <v>10020.34</v>
      </c>
      <c r="AB28" s="18">
        <v>36953.86</v>
      </c>
      <c r="AC28" s="18">
        <v>791.56</v>
      </c>
      <c r="AD28" s="18">
        <v>3141.45</v>
      </c>
      <c r="AE28" s="18">
        <v>13388.39</v>
      </c>
      <c r="AF28" s="7">
        <v>146971.44</v>
      </c>
    </row>
    <row r="29" spans="1:32" x14ac:dyDescent="0.25">
      <c r="A29" s="25" t="s">
        <v>165</v>
      </c>
      <c r="B29" s="18">
        <v>3.09</v>
      </c>
      <c r="C29" s="18">
        <v>38.729999999999997</v>
      </c>
      <c r="D29" s="18">
        <v>1525.92</v>
      </c>
      <c r="E29" s="18">
        <v>1226.8</v>
      </c>
      <c r="F29" s="18"/>
      <c r="G29" s="18">
        <v>7930.25</v>
      </c>
      <c r="H29" s="18">
        <v>12681.44</v>
      </c>
      <c r="I29" s="18">
        <v>2371.84</v>
      </c>
      <c r="J29" s="18"/>
      <c r="K29" s="18">
        <v>2078.9899999999998</v>
      </c>
      <c r="L29" s="18">
        <v>8127.95</v>
      </c>
      <c r="M29" s="18">
        <v>17285.47</v>
      </c>
      <c r="N29" s="18">
        <v>557.48</v>
      </c>
      <c r="O29" s="18">
        <v>26.09</v>
      </c>
      <c r="P29" s="18">
        <v>5616.85</v>
      </c>
      <c r="Q29" s="18">
        <v>308.08</v>
      </c>
      <c r="R29" s="18">
        <v>2757.69</v>
      </c>
      <c r="S29" s="18">
        <v>2710.68</v>
      </c>
      <c r="T29" s="18">
        <v>1650.05</v>
      </c>
      <c r="U29" s="18">
        <v>310.45</v>
      </c>
      <c r="V29" s="18">
        <v>134.68</v>
      </c>
      <c r="W29" s="18">
        <v>1555.35</v>
      </c>
      <c r="X29" s="18">
        <v>2770.42</v>
      </c>
      <c r="Y29" s="18">
        <v>2924.29</v>
      </c>
      <c r="Z29" s="18">
        <v>24333.64</v>
      </c>
      <c r="AA29" s="18">
        <v>4185.54</v>
      </c>
      <c r="AB29" s="18">
        <v>18599.740000000002</v>
      </c>
      <c r="AC29" s="18">
        <v>2825.73</v>
      </c>
      <c r="AD29" s="18">
        <v>6205.94</v>
      </c>
      <c r="AE29" s="18">
        <v>15961.36</v>
      </c>
      <c r="AF29" s="7">
        <v>146704.51999999999</v>
      </c>
    </row>
    <row r="30" spans="1:32" x14ac:dyDescent="0.25">
      <c r="A30" s="25" t="s">
        <v>166</v>
      </c>
      <c r="B30" s="18">
        <v>222.22</v>
      </c>
      <c r="C30" s="18">
        <v>73.58</v>
      </c>
      <c r="D30" s="18">
        <v>4254.7700000000004</v>
      </c>
      <c r="E30" s="18">
        <v>2328.4</v>
      </c>
      <c r="F30" s="18">
        <v>15.36</v>
      </c>
      <c r="G30" s="18">
        <v>5613.26</v>
      </c>
      <c r="H30" s="18">
        <v>8944.48</v>
      </c>
      <c r="I30" s="18">
        <v>1617.53</v>
      </c>
      <c r="J30" s="18">
        <v>0</v>
      </c>
      <c r="K30" s="18">
        <v>3542.88</v>
      </c>
      <c r="L30" s="18">
        <v>38740.31</v>
      </c>
      <c r="M30" s="18">
        <v>2986.38</v>
      </c>
      <c r="N30" s="18">
        <v>2668.73</v>
      </c>
      <c r="O30" s="18">
        <v>83.83</v>
      </c>
      <c r="P30" s="18">
        <v>3077.7</v>
      </c>
      <c r="Q30" s="18">
        <v>225.98</v>
      </c>
      <c r="R30" s="18">
        <v>12489.06</v>
      </c>
      <c r="S30" s="18">
        <v>5998.74</v>
      </c>
      <c r="T30" s="18">
        <v>485.96</v>
      </c>
      <c r="U30" s="18">
        <v>418.62</v>
      </c>
      <c r="V30" s="18">
        <v>434.94</v>
      </c>
      <c r="W30" s="18">
        <v>6169.46</v>
      </c>
      <c r="X30" s="18">
        <v>2919.79</v>
      </c>
      <c r="Y30" s="18">
        <v>1823.32</v>
      </c>
      <c r="Z30" s="18">
        <v>13634.48</v>
      </c>
      <c r="AA30" s="18">
        <v>7174.66</v>
      </c>
      <c r="AB30" s="18">
        <v>21673.99</v>
      </c>
      <c r="AC30" s="18">
        <v>437.65</v>
      </c>
      <c r="AD30" s="18">
        <v>10681.42</v>
      </c>
      <c r="AE30" s="18">
        <v>18621.3</v>
      </c>
      <c r="AF30" s="7">
        <v>177358.82</v>
      </c>
    </row>
    <row r="31" spans="1:32" x14ac:dyDescent="0.25">
      <c r="A31" s="25" t="s">
        <v>167</v>
      </c>
      <c r="B31" s="18">
        <v>0.52</v>
      </c>
      <c r="C31" s="18">
        <v>37.22</v>
      </c>
      <c r="D31" s="18">
        <v>1166.25</v>
      </c>
      <c r="E31" s="18">
        <v>854.11</v>
      </c>
      <c r="F31" s="18"/>
      <c r="G31" s="18">
        <v>4331.5</v>
      </c>
      <c r="H31" s="18">
        <v>8200.9500000000007</v>
      </c>
      <c r="I31" s="18">
        <v>714.76</v>
      </c>
      <c r="J31" s="18">
        <v>7.35</v>
      </c>
      <c r="K31" s="18">
        <v>6350.24</v>
      </c>
      <c r="L31" s="18">
        <v>16734.04</v>
      </c>
      <c r="M31" s="18">
        <v>5958.74</v>
      </c>
      <c r="N31" s="18">
        <v>492.8</v>
      </c>
      <c r="O31" s="18">
        <v>16.5</v>
      </c>
      <c r="P31" s="18">
        <v>6224.12</v>
      </c>
      <c r="Q31" s="18">
        <v>162.75</v>
      </c>
      <c r="R31" s="18">
        <v>12555.9</v>
      </c>
      <c r="S31" s="18">
        <v>1177.81</v>
      </c>
      <c r="T31" s="18">
        <v>660.87</v>
      </c>
      <c r="U31" s="18">
        <v>653.1</v>
      </c>
      <c r="V31" s="18">
        <v>75.09</v>
      </c>
      <c r="W31" s="18">
        <v>3854.84</v>
      </c>
      <c r="X31" s="18">
        <v>3643.81</v>
      </c>
      <c r="Y31" s="18">
        <v>449.32</v>
      </c>
      <c r="Z31" s="18">
        <v>21361.15</v>
      </c>
      <c r="AA31" s="18">
        <v>2427.31</v>
      </c>
      <c r="AB31" s="18">
        <v>53460.79</v>
      </c>
      <c r="AC31" s="18">
        <v>346.45</v>
      </c>
      <c r="AD31" s="18">
        <v>4838.28</v>
      </c>
      <c r="AE31" s="18">
        <v>7238.8</v>
      </c>
      <c r="AF31" s="7">
        <v>163995.37</v>
      </c>
    </row>
    <row r="32" spans="1:32" x14ac:dyDescent="0.25">
      <c r="A32" s="25" t="s">
        <v>168</v>
      </c>
      <c r="B32" s="18">
        <v>1103.95</v>
      </c>
      <c r="C32" s="18">
        <v>279.56</v>
      </c>
      <c r="D32" s="18">
        <v>302.69</v>
      </c>
      <c r="E32" s="18">
        <v>5353.08</v>
      </c>
      <c r="F32" s="18">
        <v>70.739999999999995</v>
      </c>
      <c r="G32" s="18">
        <v>3874.84</v>
      </c>
      <c r="H32" s="18">
        <v>6573.71</v>
      </c>
      <c r="I32" s="18">
        <v>2164.9</v>
      </c>
      <c r="J32" s="18">
        <v>0</v>
      </c>
      <c r="K32" s="18">
        <v>9202.4500000000007</v>
      </c>
      <c r="L32" s="18">
        <v>7153.88</v>
      </c>
      <c r="M32" s="18">
        <v>3125.98</v>
      </c>
      <c r="N32" s="18">
        <v>33.25</v>
      </c>
      <c r="O32" s="18">
        <v>38</v>
      </c>
      <c r="P32" s="18">
        <v>8561.6299999999992</v>
      </c>
      <c r="Q32" s="18">
        <v>526.07000000000005</v>
      </c>
      <c r="R32" s="18">
        <v>3542.13</v>
      </c>
      <c r="S32" s="18">
        <v>1680.91</v>
      </c>
      <c r="T32" s="18">
        <v>6804.82</v>
      </c>
      <c r="U32" s="18">
        <v>673.62</v>
      </c>
      <c r="V32" s="18">
        <v>4.1900000000000004</v>
      </c>
      <c r="W32" s="18">
        <v>2237.15</v>
      </c>
      <c r="X32" s="18">
        <v>13604.83</v>
      </c>
      <c r="Y32" s="18">
        <v>706.19</v>
      </c>
      <c r="Z32" s="18">
        <v>22087.58</v>
      </c>
      <c r="AA32" s="18">
        <v>4035.97</v>
      </c>
      <c r="AB32" s="18">
        <v>4945.59</v>
      </c>
      <c r="AC32" s="18">
        <v>452.89</v>
      </c>
      <c r="AD32" s="18">
        <v>43541.99</v>
      </c>
      <c r="AE32" s="18">
        <v>10475.959999999999</v>
      </c>
      <c r="AF32" s="7">
        <v>163158.54999999999</v>
      </c>
    </row>
    <row r="33" spans="1:32" x14ac:dyDescent="0.25">
      <c r="A33" s="25" t="s">
        <v>169</v>
      </c>
      <c r="B33" s="18">
        <v>622.5</v>
      </c>
      <c r="C33" s="18">
        <v>119.57</v>
      </c>
      <c r="D33" s="18">
        <v>2846.31</v>
      </c>
      <c r="E33" s="18">
        <v>23498.39</v>
      </c>
      <c r="F33" s="18"/>
      <c r="G33" s="18">
        <v>10066</v>
      </c>
      <c r="H33" s="18">
        <v>7547.26</v>
      </c>
      <c r="I33" s="18">
        <v>410.19</v>
      </c>
      <c r="J33" s="18">
        <v>379.38</v>
      </c>
      <c r="K33" s="18">
        <v>5858.52</v>
      </c>
      <c r="L33" s="18">
        <v>18450.64</v>
      </c>
      <c r="M33" s="18">
        <v>2469.86</v>
      </c>
      <c r="N33" s="18">
        <v>483.52</v>
      </c>
      <c r="O33" s="18">
        <v>0</v>
      </c>
      <c r="P33" s="18">
        <v>34451.269999999997</v>
      </c>
      <c r="Q33" s="18">
        <v>865.01</v>
      </c>
      <c r="R33" s="18">
        <v>7242.89</v>
      </c>
      <c r="S33" s="18">
        <v>3374.27</v>
      </c>
      <c r="T33" s="18">
        <v>1408.44</v>
      </c>
      <c r="U33" s="18">
        <v>428.13</v>
      </c>
      <c r="V33" s="18">
        <v>17.16</v>
      </c>
      <c r="W33" s="18">
        <v>2234.5100000000002</v>
      </c>
      <c r="X33" s="18">
        <v>5256.07</v>
      </c>
      <c r="Y33" s="18">
        <v>9860.2099999999991</v>
      </c>
      <c r="Z33" s="18">
        <v>31216.77</v>
      </c>
      <c r="AA33" s="18">
        <v>4509.1499999999996</v>
      </c>
      <c r="AB33" s="18">
        <v>11068.11</v>
      </c>
      <c r="AC33" s="18">
        <v>345.19</v>
      </c>
      <c r="AD33" s="18">
        <v>28351.63</v>
      </c>
      <c r="AE33" s="18">
        <v>15862.09</v>
      </c>
      <c r="AF33" s="7">
        <v>229243.05</v>
      </c>
    </row>
    <row r="34" spans="1:32" x14ac:dyDescent="0.25">
      <c r="A34" s="25" t="s">
        <v>170</v>
      </c>
      <c r="B34" s="18">
        <v>5106.6899999999996</v>
      </c>
      <c r="C34" s="18">
        <v>58.77</v>
      </c>
      <c r="D34" s="18">
        <v>2798.75</v>
      </c>
      <c r="E34" s="18">
        <v>2746.36</v>
      </c>
      <c r="F34" s="18">
        <v>0</v>
      </c>
      <c r="G34" s="18">
        <v>3713.37</v>
      </c>
      <c r="H34" s="18">
        <v>16671.740000000002</v>
      </c>
      <c r="I34" s="18">
        <v>2807.66</v>
      </c>
      <c r="J34" s="18"/>
      <c r="K34" s="18">
        <v>5472.11</v>
      </c>
      <c r="L34" s="18">
        <v>43000.44</v>
      </c>
      <c r="M34" s="18">
        <v>5747.9</v>
      </c>
      <c r="N34" s="18">
        <v>2257.94</v>
      </c>
      <c r="O34" s="18">
        <v>1.38</v>
      </c>
      <c r="P34" s="18">
        <v>12169.79</v>
      </c>
      <c r="Q34" s="18">
        <v>203.43</v>
      </c>
      <c r="R34" s="18">
        <v>15520.09</v>
      </c>
      <c r="S34" s="18">
        <v>3488.65</v>
      </c>
      <c r="T34" s="18">
        <v>5919.31</v>
      </c>
      <c r="U34" s="18">
        <v>36752.199999999997</v>
      </c>
      <c r="V34" s="18">
        <v>562.37</v>
      </c>
      <c r="W34" s="18">
        <v>8834.4500000000007</v>
      </c>
      <c r="X34" s="18">
        <v>3769.28</v>
      </c>
      <c r="Y34" s="18">
        <v>4452.8599999999997</v>
      </c>
      <c r="Z34" s="18">
        <v>32126.79</v>
      </c>
      <c r="AA34" s="18">
        <v>9556.16</v>
      </c>
      <c r="AB34" s="18">
        <v>17280.900000000001</v>
      </c>
      <c r="AC34" s="18">
        <v>558.51</v>
      </c>
      <c r="AD34" s="18">
        <v>6456.74</v>
      </c>
      <c r="AE34" s="18">
        <v>20637.849999999999</v>
      </c>
      <c r="AF34" s="7">
        <v>268672.48</v>
      </c>
    </row>
    <row r="35" spans="1:32" x14ac:dyDescent="0.25">
      <c r="A35" s="25" t="s">
        <v>171</v>
      </c>
      <c r="B35" s="18">
        <v>2382.8200000000002</v>
      </c>
      <c r="C35" s="18">
        <v>7.09</v>
      </c>
      <c r="D35" s="18">
        <v>1967.88</v>
      </c>
      <c r="E35" s="18">
        <v>2697.83</v>
      </c>
      <c r="F35" s="18"/>
      <c r="G35" s="18">
        <v>5510.82</v>
      </c>
      <c r="H35" s="18">
        <v>9647.3700000000008</v>
      </c>
      <c r="I35" s="18">
        <v>3310.03</v>
      </c>
      <c r="J35" s="18">
        <v>77</v>
      </c>
      <c r="K35" s="18">
        <v>6219.6</v>
      </c>
      <c r="L35" s="18">
        <v>56942.07</v>
      </c>
      <c r="M35" s="18">
        <v>7932.95</v>
      </c>
      <c r="N35" s="18">
        <v>882.78</v>
      </c>
      <c r="O35" s="18">
        <v>0</v>
      </c>
      <c r="P35" s="18">
        <v>21865.7</v>
      </c>
      <c r="Q35" s="18">
        <v>736.62</v>
      </c>
      <c r="R35" s="18">
        <v>6858.57</v>
      </c>
      <c r="S35" s="18">
        <v>3800.05</v>
      </c>
      <c r="T35" s="18">
        <v>3690.89</v>
      </c>
      <c r="U35" s="18">
        <v>1825.68</v>
      </c>
      <c r="V35" s="18">
        <v>152</v>
      </c>
      <c r="W35" s="18">
        <v>2146.63</v>
      </c>
      <c r="X35" s="18">
        <v>4151.46</v>
      </c>
      <c r="Y35" s="18">
        <v>2136.3200000000002</v>
      </c>
      <c r="Z35" s="18">
        <v>32094.7</v>
      </c>
      <c r="AA35" s="18">
        <v>7103.97</v>
      </c>
      <c r="AB35" s="18">
        <v>9315.86</v>
      </c>
      <c r="AC35" s="18">
        <v>3805.9</v>
      </c>
      <c r="AD35" s="18">
        <v>8182.37</v>
      </c>
      <c r="AE35" s="18">
        <v>14466.32</v>
      </c>
      <c r="AF35" s="7">
        <v>219911.3</v>
      </c>
    </row>
    <row r="36" spans="1:32" x14ac:dyDescent="0.25">
      <c r="A36" s="25" t="s">
        <v>172</v>
      </c>
      <c r="B36" s="18">
        <v>749.99</v>
      </c>
      <c r="C36" s="18">
        <v>343.73</v>
      </c>
      <c r="D36" s="18">
        <v>4622.79</v>
      </c>
      <c r="E36" s="18">
        <v>2614.92</v>
      </c>
      <c r="F36" s="18">
        <v>0</v>
      </c>
      <c r="G36" s="18">
        <v>3476.36</v>
      </c>
      <c r="H36" s="18">
        <v>8810.91</v>
      </c>
      <c r="I36" s="18">
        <v>1175.5999999999999</v>
      </c>
      <c r="J36" s="18">
        <v>6.8</v>
      </c>
      <c r="K36" s="18">
        <v>5053.97</v>
      </c>
      <c r="L36" s="18">
        <v>24394.31</v>
      </c>
      <c r="M36" s="18">
        <v>2202.21</v>
      </c>
      <c r="N36" s="18">
        <v>706.91</v>
      </c>
      <c r="O36" s="18"/>
      <c r="P36" s="18">
        <v>6556.47</v>
      </c>
      <c r="Q36" s="18">
        <v>63.63</v>
      </c>
      <c r="R36" s="18">
        <v>14617.65</v>
      </c>
      <c r="S36" s="18">
        <v>2550.4</v>
      </c>
      <c r="T36" s="18">
        <v>3099.34</v>
      </c>
      <c r="U36" s="18">
        <v>2138.8000000000002</v>
      </c>
      <c r="V36" s="18">
        <v>757.83</v>
      </c>
      <c r="W36" s="18">
        <v>4896.63</v>
      </c>
      <c r="X36" s="18">
        <v>9761.61</v>
      </c>
      <c r="Y36" s="18">
        <v>4584.3100000000004</v>
      </c>
      <c r="Z36" s="18">
        <v>28638.13</v>
      </c>
      <c r="AA36" s="18">
        <v>23200.21</v>
      </c>
      <c r="AB36" s="18">
        <v>21008.95</v>
      </c>
      <c r="AC36" s="18">
        <v>402.89</v>
      </c>
      <c r="AD36" s="18">
        <v>12805.43</v>
      </c>
      <c r="AE36" s="18">
        <v>28330.05</v>
      </c>
      <c r="AF36" s="7">
        <v>217570.82</v>
      </c>
    </row>
    <row r="37" spans="1:32" x14ac:dyDescent="0.25">
      <c r="A37" s="25" t="s">
        <v>173</v>
      </c>
      <c r="B37" s="18">
        <v>88.95</v>
      </c>
      <c r="C37" s="18">
        <v>72.69</v>
      </c>
      <c r="D37" s="18">
        <v>1495.22</v>
      </c>
      <c r="E37" s="18">
        <v>5317.69</v>
      </c>
      <c r="F37" s="18"/>
      <c r="G37" s="18">
        <v>4235.33</v>
      </c>
      <c r="H37" s="18">
        <v>28149.32</v>
      </c>
      <c r="I37" s="18">
        <v>3078.43</v>
      </c>
      <c r="J37" s="18">
        <v>103.16</v>
      </c>
      <c r="K37" s="18">
        <v>2170.2800000000002</v>
      </c>
      <c r="L37" s="18">
        <v>38845.25</v>
      </c>
      <c r="M37" s="18">
        <v>8909.7900000000009</v>
      </c>
      <c r="N37" s="18">
        <v>662.36</v>
      </c>
      <c r="O37" s="18">
        <v>0</v>
      </c>
      <c r="P37" s="18">
        <v>5237.5</v>
      </c>
      <c r="Q37" s="18">
        <v>382.04</v>
      </c>
      <c r="R37" s="18">
        <v>13745.27</v>
      </c>
      <c r="S37" s="18">
        <v>8051.74</v>
      </c>
      <c r="T37" s="18">
        <v>3189.34</v>
      </c>
      <c r="U37" s="18">
        <v>5352.43</v>
      </c>
      <c r="V37" s="18">
        <v>56.71</v>
      </c>
      <c r="W37" s="18">
        <v>5598.24</v>
      </c>
      <c r="X37" s="18">
        <v>9019.26</v>
      </c>
      <c r="Y37" s="18">
        <v>5573.18</v>
      </c>
      <c r="Z37" s="18">
        <v>43992.55</v>
      </c>
      <c r="AA37" s="18">
        <v>12366.49</v>
      </c>
      <c r="AB37" s="18">
        <v>9245.84</v>
      </c>
      <c r="AC37" s="18">
        <v>3824.24</v>
      </c>
      <c r="AD37" s="18">
        <v>7579.38</v>
      </c>
      <c r="AE37" s="18">
        <v>8407.81</v>
      </c>
      <c r="AF37" s="7">
        <v>234750.47</v>
      </c>
    </row>
    <row r="38" spans="1:32" x14ac:dyDescent="0.25">
      <c r="A38" s="25" t="s">
        <v>174</v>
      </c>
      <c r="B38" s="18">
        <v>1880.54</v>
      </c>
      <c r="C38" s="18">
        <v>31.75</v>
      </c>
      <c r="D38" s="18">
        <v>12431.74</v>
      </c>
      <c r="E38" s="18">
        <v>6267.92</v>
      </c>
      <c r="F38" s="18"/>
      <c r="G38" s="18">
        <v>6332.36</v>
      </c>
      <c r="H38" s="18">
        <v>2756.48</v>
      </c>
      <c r="I38" s="18">
        <v>3652.5</v>
      </c>
      <c r="J38" s="18">
        <v>70</v>
      </c>
      <c r="K38" s="18">
        <v>2446.59</v>
      </c>
      <c r="L38" s="18">
        <v>105023.17</v>
      </c>
      <c r="M38" s="18">
        <v>15840.01</v>
      </c>
      <c r="N38" s="18">
        <v>266.25</v>
      </c>
      <c r="O38" s="18">
        <v>0</v>
      </c>
      <c r="P38" s="18">
        <v>4460.67</v>
      </c>
      <c r="Q38" s="18">
        <v>1637.18</v>
      </c>
      <c r="R38" s="18">
        <v>6574.56</v>
      </c>
      <c r="S38" s="18">
        <v>916.78</v>
      </c>
      <c r="T38" s="18">
        <v>3599.88</v>
      </c>
      <c r="U38" s="18">
        <v>4217.38</v>
      </c>
      <c r="V38" s="18">
        <v>138.54</v>
      </c>
      <c r="W38" s="18">
        <v>1827.92</v>
      </c>
      <c r="X38" s="18">
        <v>8253.06</v>
      </c>
      <c r="Y38" s="18">
        <v>2291.91</v>
      </c>
      <c r="Z38" s="18">
        <v>29084.73</v>
      </c>
      <c r="AA38" s="18">
        <v>6790.94</v>
      </c>
      <c r="AB38" s="18">
        <v>18169.62</v>
      </c>
      <c r="AC38" s="18">
        <v>323.87</v>
      </c>
      <c r="AD38" s="18">
        <v>4525.04</v>
      </c>
      <c r="AE38" s="18">
        <v>51647.82</v>
      </c>
      <c r="AF38" s="7">
        <v>301459.19</v>
      </c>
    </row>
    <row r="39" spans="1:32" x14ac:dyDescent="0.25">
      <c r="A39" s="25" t="s">
        <v>175</v>
      </c>
      <c r="B39" s="18">
        <v>1715.22</v>
      </c>
      <c r="C39" s="18">
        <v>66.83</v>
      </c>
      <c r="D39" s="18">
        <v>1977.33</v>
      </c>
      <c r="E39" s="18">
        <v>12177.69</v>
      </c>
      <c r="F39" s="18"/>
      <c r="G39" s="18">
        <v>10799.95</v>
      </c>
      <c r="H39" s="18">
        <v>9045.2000000000007</v>
      </c>
      <c r="I39" s="18">
        <v>20921.27</v>
      </c>
      <c r="J39" s="18">
        <v>0</v>
      </c>
      <c r="K39" s="18">
        <v>4329.66</v>
      </c>
      <c r="L39" s="18">
        <v>14587.45</v>
      </c>
      <c r="M39" s="18">
        <v>2797.43</v>
      </c>
      <c r="N39" s="18">
        <v>516.86</v>
      </c>
      <c r="O39" s="18">
        <v>0</v>
      </c>
      <c r="P39" s="18">
        <v>2909.92</v>
      </c>
      <c r="Q39" s="18">
        <v>523.07000000000005</v>
      </c>
      <c r="R39" s="18">
        <v>7819.51</v>
      </c>
      <c r="S39" s="18">
        <v>1388.33</v>
      </c>
      <c r="T39" s="18">
        <v>1892.55</v>
      </c>
      <c r="U39" s="18">
        <v>3315.76</v>
      </c>
      <c r="V39" s="18">
        <v>3307.38</v>
      </c>
      <c r="W39" s="18">
        <v>12602.78</v>
      </c>
      <c r="X39" s="18">
        <v>3611.17</v>
      </c>
      <c r="Y39" s="18">
        <v>3615.03</v>
      </c>
      <c r="Z39" s="18">
        <v>18266.41</v>
      </c>
      <c r="AA39" s="18">
        <v>3282.73</v>
      </c>
      <c r="AB39" s="18">
        <v>9261</v>
      </c>
      <c r="AC39" s="18">
        <v>925.23</v>
      </c>
      <c r="AD39" s="18">
        <v>4384.38</v>
      </c>
      <c r="AE39" s="18">
        <v>19525.080000000002</v>
      </c>
      <c r="AF39" s="7">
        <v>175565.23</v>
      </c>
    </row>
    <row r="40" spans="1:32" x14ac:dyDescent="0.25">
      <c r="A40" s="25" t="s">
        <v>176</v>
      </c>
      <c r="B40" s="18">
        <v>57.53</v>
      </c>
      <c r="C40" s="18">
        <v>573.73</v>
      </c>
      <c r="D40" s="18">
        <v>1046.75</v>
      </c>
      <c r="E40" s="18">
        <v>1385.78</v>
      </c>
      <c r="F40" s="18">
        <v>6.45</v>
      </c>
      <c r="G40" s="18">
        <v>3059.43</v>
      </c>
      <c r="H40" s="18">
        <v>4722.43</v>
      </c>
      <c r="I40" s="18">
        <v>3732.97</v>
      </c>
      <c r="J40" s="18">
        <v>0</v>
      </c>
      <c r="K40" s="18">
        <v>1029.1500000000001</v>
      </c>
      <c r="L40" s="18">
        <v>19986.509999999998</v>
      </c>
      <c r="M40" s="18">
        <v>15429.23</v>
      </c>
      <c r="N40" s="18">
        <v>850.81</v>
      </c>
      <c r="O40" s="18">
        <v>5.54</v>
      </c>
      <c r="P40" s="18">
        <v>2245.37</v>
      </c>
      <c r="Q40" s="18">
        <v>115.4</v>
      </c>
      <c r="R40" s="18">
        <v>11305.08</v>
      </c>
      <c r="S40" s="18">
        <v>889.52</v>
      </c>
      <c r="T40" s="18">
        <v>2089.88</v>
      </c>
      <c r="U40" s="18">
        <v>2526.8200000000002</v>
      </c>
      <c r="V40" s="18">
        <v>206.1</v>
      </c>
      <c r="W40" s="18">
        <v>3084.43</v>
      </c>
      <c r="X40" s="18">
        <v>7072.58</v>
      </c>
      <c r="Y40" s="18">
        <v>4215.3999999999996</v>
      </c>
      <c r="Z40" s="18">
        <v>10923.26</v>
      </c>
      <c r="AA40" s="18">
        <v>4387.08</v>
      </c>
      <c r="AB40" s="18">
        <v>11651.94</v>
      </c>
      <c r="AC40" s="18">
        <v>605.15</v>
      </c>
      <c r="AD40" s="18">
        <v>5906.35</v>
      </c>
      <c r="AE40" s="18">
        <v>20923.23</v>
      </c>
      <c r="AF40" s="7">
        <v>140033.9</v>
      </c>
    </row>
    <row r="41" spans="1:32" x14ac:dyDescent="0.25">
      <c r="A41" s="25" t="s">
        <v>177</v>
      </c>
      <c r="B41" s="18">
        <v>14.82</v>
      </c>
      <c r="C41" s="18">
        <v>111.74</v>
      </c>
      <c r="D41" s="18">
        <v>7872.29</v>
      </c>
      <c r="E41" s="18">
        <v>2897.33</v>
      </c>
      <c r="F41" s="18">
        <v>0.1</v>
      </c>
      <c r="G41" s="18">
        <v>6547.72</v>
      </c>
      <c r="H41" s="18">
        <v>7562.12</v>
      </c>
      <c r="I41" s="18">
        <v>4477.32</v>
      </c>
      <c r="J41" s="18">
        <v>35.409999999999997</v>
      </c>
      <c r="K41" s="18">
        <v>714.07</v>
      </c>
      <c r="L41" s="18">
        <v>13793.46</v>
      </c>
      <c r="M41" s="18">
        <v>8400.7800000000007</v>
      </c>
      <c r="N41" s="18">
        <v>241.06</v>
      </c>
      <c r="O41" s="18">
        <v>9.5500000000000007</v>
      </c>
      <c r="P41" s="18">
        <v>9695.49</v>
      </c>
      <c r="Q41" s="18">
        <v>139.79</v>
      </c>
      <c r="R41" s="18">
        <v>5066.79</v>
      </c>
      <c r="S41" s="18">
        <v>599.14</v>
      </c>
      <c r="T41" s="18">
        <v>1149.05</v>
      </c>
      <c r="U41" s="18">
        <v>1749.51</v>
      </c>
      <c r="V41" s="18">
        <v>703.15</v>
      </c>
      <c r="W41" s="18">
        <v>3514.19</v>
      </c>
      <c r="X41" s="18">
        <v>3901.97</v>
      </c>
      <c r="Y41" s="18">
        <v>249.29</v>
      </c>
      <c r="Z41" s="18">
        <v>15202.28</v>
      </c>
      <c r="AA41" s="18">
        <v>766.3</v>
      </c>
      <c r="AB41" s="18">
        <v>8835.9</v>
      </c>
      <c r="AC41" s="18">
        <v>178.74</v>
      </c>
      <c r="AD41" s="18">
        <v>4139.34</v>
      </c>
      <c r="AE41" s="18">
        <v>65789.789999999994</v>
      </c>
      <c r="AF41" s="7">
        <v>174358.5</v>
      </c>
    </row>
    <row r="42" spans="1:32" x14ac:dyDescent="0.25">
      <c r="A42" s="25" t="s">
        <v>178</v>
      </c>
      <c r="B42" s="18">
        <v>5.12</v>
      </c>
      <c r="C42" s="18">
        <v>16.940000000000001</v>
      </c>
      <c r="D42" s="18">
        <v>5538.88</v>
      </c>
      <c r="E42" s="18">
        <v>2124.91</v>
      </c>
      <c r="F42" s="18">
        <v>8.01</v>
      </c>
      <c r="G42" s="18">
        <v>2162.6799999999998</v>
      </c>
      <c r="H42" s="18">
        <v>2969.71</v>
      </c>
      <c r="I42" s="18">
        <v>8204.83</v>
      </c>
      <c r="J42" s="18"/>
      <c r="K42" s="18">
        <v>576.35</v>
      </c>
      <c r="L42" s="18">
        <v>105398.45</v>
      </c>
      <c r="M42" s="18">
        <v>1633.73</v>
      </c>
      <c r="N42" s="18">
        <v>108.78</v>
      </c>
      <c r="O42" s="18">
        <v>5.5</v>
      </c>
      <c r="P42" s="18">
        <v>1985.46</v>
      </c>
      <c r="Q42" s="18">
        <v>1143.3</v>
      </c>
      <c r="R42" s="18">
        <v>11661.85</v>
      </c>
      <c r="S42" s="18">
        <v>354.54</v>
      </c>
      <c r="T42" s="18">
        <v>2769.44</v>
      </c>
      <c r="U42" s="18">
        <v>1797.79</v>
      </c>
      <c r="V42" s="18">
        <v>657.4</v>
      </c>
      <c r="W42" s="18">
        <v>4959.47</v>
      </c>
      <c r="X42" s="18">
        <v>5657.8</v>
      </c>
      <c r="Y42" s="18">
        <v>367.33</v>
      </c>
      <c r="Z42" s="18">
        <v>9455.51</v>
      </c>
      <c r="AA42" s="18">
        <v>1071.17</v>
      </c>
      <c r="AB42" s="18">
        <v>4280.3599999999997</v>
      </c>
      <c r="AC42" s="18">
        <v>209.22</v>
      </c>
      <c r="AD42" s="18">
        <v>8113.76</v>
      </c>
      <c r="AE42" s="18">
        <v>10106.370000000001</v>
      </c>
      <c r="AF42" s="7">
        <v>193344.66</v>
      </c>
    </row>
    <row r="43" spans="1:32" x14ac:dyDescent="0.25">
      <c r="A43" s="25" t="s">
        <v>179</v>
      </c>
      <c r="B43" s="18">
        <v>136</v>
      </c>
      <c r="C43" s="18">
        <v>64.2</v>
      </c>
      <c r="D43" s="18">
        <v>29561.65</v>
      </c>
      <c r="E43" s="18">
        <v>292.20999999999998</v>
      </c>
      <c r="F43" s="18">
        <v>0</v>
      </c>
      <c r="G43" s="18">
        <v>5068.04</v>
      </c>
      <c r="H43" s="18">
        <v>3053.01</v>
      </c>
      <c r="I43" s="18">
        <v>249.05</v>
      </c>
      <c r="J43" s="18">
        <v>0</v>
      </c>
      <c r="K43" s="18">
        <v>429.97</v>
      </c>
      <c r="L43" s="18">
        <v>60622.35</v>
      </c>
      <c r="M43" s="18">
        <v>1849</v>
      </c>
      <c r="N43" s="18">
        <v>48.55</v>
      </c>
      <c r="O43" s="18">
        <v>0</v>
      </c>
      <c r="P43" s="18">
        <v>4701.82</v>
      </c>
      <c r="Q43" s="18">
        <v>229.84</v>
      </c>
      <c r="R43" s="18">
        <v>412.21</v>
      </c>
      <c r="S43" s="18">
        <v>590.13</v>
      </c>
      <c r="T43" s="18">
        <v>566.95000000000005</v>
      </c>
      <c r="U43" s="18">
        <v>126.93</v>
      </c>
      <c r="V43" s="18">
        <v>22.89</v>
      </c>
      <c r="W43" s="18">
        <v>5251.02</v>
      </c>
      <c r="X43" s="18">
        <v>916</v>
      </c>
      <c r="Y43" s="18">
        <v>257.76</v>
      </c>
      <c r="Z43" s="18">
        <v>16496.080000000002</v>
      </c>
      <c r="AA43" s="18">
        <v>2983.22</v>
      </c>
      <c r="AB43" s="18">
        <v>1663.92</v>
      </c>
      <c r="AC43" s="18">
        <v>2.79</v>
      </c>
      <c r="AD43" s="18">
        <v>8347.02</v>
      </c>
      <c r="AE43" s="18">
        <v>22467.22</v>
      </c>
      <c r="AF43" s="7">
        <v>166409.85</v>
      </c>
    </row>
    <row r="44" spans="1:32" x14ac:dyDescent="0.25">
      <c r="A44" s="25" t="s">
        <v>180</v>
      </c>
      <c r="B44" s="18">
        <v>52.5</v>
      </c>
      <c r="C44" s="18">
        <v>20.75</v>
      </c>
      <c r="D44" s="18">
        <v>251.46</v>
      </c>
      <c r="E44" s="18">
        <v>3443.1</v>
      </c>
      <c r="F44" s="18">
        <v>1.94</v>
      </c>
      <c r="G44" s="18">
        <v>1195.47</v>
      </c>
      <c r="H44" s="18">
        <v>2644.74</v>
      </c>
      <c r="I44" s="18">
        <v>204.42</v>
      </c>
      <c r="J44" s="18">
        <v>1567.97</v>
      </c>
      <c r="K44" s="18">
        <v>208.27</v>
      </c>
      <c r="L44" s="18">
        <v>34786.26</v>
      </c>
      <c r="M44" s="18">
        <v>2059.42</v>
      </c>
      <c r="N44" s="18">
        <v>102.55</v>
      </c>
      <c r="O44" s="18">
        <v>0</v>
      </c>
      <c r="P44" s="18">
        <v>1138.26</v>
      </c>
      <c r="Q44" s="18">
        <v>245.34</v>
      </c>
      <c r="R44" s="18">
        <v>2575.14</v>
      </c>
      <c r="S44" s="18">
        <v>277.43</v>
      </c>
      <c r="T44" s="18">
        <v>305.11</v>
      </c>
      <c r="U44" s="18">
        <v>79</v>
      </c>
      <c r="V44" s="18">
        <v>913.16</v>
      </c>
      <c r="W44" s="18">
        <v>1760.46</v>
      </c>
      <c r="X44" s="18">
        <v>1432.17</v>
      </c>
      <c r="Y44" s="18">
        <v>319.31</v>
      </c>
      <c r="Z44" s="18">
        <v>9316.7000000000007</v>
      </c>
      <c r="AA44" s="18">
        <v>376.01</v>
      </c>
      <c r="AB44" s="18">
        <v>3162.48</v>
      </c>
      <c r="AC44" s="18">
        <v>25.93</v>
      </c>
      <c r="AD44" s="18">
        <v>15250.05</v>
      </c>
      <c r="AE44" s="18">
        <v>44646.96</v>
      </c>
      <c r="AF44" s="7">
        <v>128362.33</v>
      </c>
    </row>
    <row r="45" spans="1:32" x14ac:dyDescent="0.25">
      <c r="A45" s="25" t="s">
        <v>181</v>
      </c>
      <c r="B45" s="18">
        <v>5.07</v>
      </c>
      <c r="C45" s="18">
        <v>20.22</v>
      </c>
      <c r="D45" s="18">
        <v>2087.5500000000002</v>
      </c>
      <c r="E45" s="18">
        <v>505.34</v>
      </c>
      <c r="F45" s="18">
        <v>4.72</v>
      </c>
      <c r="G45" s="18">
        <v>993.18</v>
      </c>
      <c r="H45" s="18">
        <v>514.52</v>
      </c>
      <c r="I45" s="18">
        <v>845.19</v>
      </c>
      <c r="J45" s="18">
        <v>0</v>
      </c>
      <c r="K45" s="18">
        <v>928.52</v>
      </c>
      <c r="L45" s="18">
        <v>21763.16</v>
      </c>
      <c r="M45" s="18">
        <v>479.07</v>
      </c>
      <c r="N45" s="18">
        <v>7</v>
      </c>
      <c r="O45" s="18">
        <v>72.150000000000006</v>
      </c>
      <c r="P45" s="18">
        <v>4938.3900000000003</v>
      </c>
      <c r="Q45" s="18">
        <v>150</v>
      </c>
      <c r="R45" s="18">
        <v>5554.36</v>
      </c>
      <c r="S45" s="18">
        <v>252.09</v>
      </c>
      <c r="T45" s="18">
        <v>1262.47</v>
      </c>
      <c r="U45" s="18">
        <v>568.54999999999995</v>
      </c>
      <c r="V45" s="18">
        <v>1</v>
      </c>
      <c r="W45" s="18">
        <v>2764.5</v>
      </c>
      <c r="X45" s="18">
        <v>1266.32</v>
      </c>
      <c r="Y45" s="18">
        <v>237.09</v>
      </c>
      <c r="Z45" s="18">
        <v>9536.02</v>
      </c>
      <c r="AA45" s="18">
        <v>357.95</v>
      </c>
      <c r="AB45" s="18">
        <v>1461.97</v>
      </c>
      <c r="AC45" s="18">
        <v>25.74</v>
      </c>
      <c r="AD45" s="18">
        <v>3652.4</v>
      </c>
      <c r="AE45" s="18">
        <v>22117.49</v>
      </c>
      <c r="AF45" s="7">
        <v>82372.039999999994</v>
      </c>
    </row>
    <row r="46" spans="1:32" x14ac:dyDescent="0.25">
      <c r="A46" s="25" t="s">
        <v>182</v>
      </c>
      <c r="B46" s="18">
        <v>63.22</v>
      </c>
      <c r="C46" s="18">
        <v>8.25</v>
      </c>
      <c r="D46" s="18">
        <v>3946.24</v>
      </c>
      <c r="E46" s="18">
        <v>1316.81</v>
      </c>
      <c r="F46" s="18">
        <v>13.51</v>
      </c>
      <c r="G46" s="18">
        <v>3300.12</v>
      </c>
      <c r="H46" s="18">
        <v>2869.63</v>
      </c>
      <c r="I46" s="18">
        <v>115.15</v>
      </c>
      <c r="J46" s="18">
        <v>26.22</v>
      </c>
      <c r="K46" s="18">
        <v>365.46</v>
      </c>
      <c r="L46" s="18">
        <v>51828.1</v>
      </c>
      <c r="M46" s="18">
        <v>2491.59</v>
      </c>
      <c r="N46" s="18">
        <v>585.1</v>
      </c>
      <c r="O46" s="18">
        <v>0</v>
      </c>
      <c r="P46" s="18">
        <v>1801.78</v>
      </c>
      <c r="Q46" s="18">
        <v>149.52000000000001</v>
      </c>
      <c r="R46" s="18">
        <v>5488.99</v>
      </c>
      <c r="S46" s="18">
        <v>1182.76</v>
      </c>
      <c r="T46" s="18">
        <v>272.82</v>
      </c>
      <c r="U46" s="18">
        <v>348.56</v>
      </c>
      <c r="V46" s="18">
        <v>75.52</v>
      </c>
      <c r="W46" s="18">
        <v>654.16999999999996</v>
      </c>
      <c r="X46" s="18">
        <v>857.39</v>
      </c>
      <c r="Y46" s="18">
        <v>244.93</v>
      </c>
      <c r="Z46" s="18">
        <v>8779.14</v>
      </c>
      <c r="AA46" s="18">
        <v>1727.78</v>
      </c>
      <c r="AB46" s="18">
        <v>4777.25</v>
      </c>
      <c r="AC46" s="18">
        <v>271.49</v>
      </c>
      <c r="AD46" s="18">
        <v>2582.8000000000002</v>
      </c>
      <c r="AE46" s="18">
        <v>11317.2</v>
      </c>
      <c r="AF46" s="7">
        <v>107461.48</v>
      </c>
    </row>
    <row r="47" spans="1:32" x14ac:dyDescent="0.25">
      <c r="A47" s="25" t="s">
        <v>183</v>
      </c>
      <c r="B47" s="18">
        <v>81.709999999999994</v>
      </c>
      <c r="C47" s="18">
        <v>169.93</v>
      </c>
      <c r="D47" s="18">
        <v>1033.3900000000001</v>
      </c>
      <c r="E47" s="18">
        <v>370.96</v>
      </c>
      <c r="F47" s="18"/>
      <c r="G47" s="18">
        <v>2043.56</v>
      </c>
      <c r="H47" s="18">
        <v>2833.61</v>
      </c>
      <c r="I47" s="18">
        <v>2251.31</v>
      </c>
      <c r="J47" s="18">
        <v>4.5</v>
      </c>
      <c r="K47" s="18">
        <v>213.92</v>
      </c>
      <c r="L47" s="18">
        <v>8290.23</v>
      </c>
      <c r="M47" s="18">
        <v>593.08000000000004</v>
      </c>
      <c r="N47" s="18">
        <v>67.36</v>
      </c>
      <c r="O47" s="18"/>
      <c r="P47" s="18">
        <v>3540.1</v>
      </c>
      <c r="Q47" s="18">
        <v>351.97</v>
      </c>
      <c r="R47" s="18">
        <v>1152.07</v>
      </c>
      <c r="S47" s="18">
        <v>310.35000000000002</v>
      </c>
      <c r="T47" s="18">
        <v>1568.95</v>
      </c>
      <c r="U47" s="18">
        <v>1117.8599999999999</v>
      </c>
      <c r="V47" s="18">
        <v>303.22000000000003</v>
      </c>
      <c r="W47" s="18">
        <v>718.67</v>
      </c>
      <c r="X47" s="18">
        <v>1246.23</v>
      </c>
      <c r="Y47" s="18">
        <v>2459.31</v>
      </c>
      <c r="Z47" s="18">
        <v>10832.44</v>
      </c>
      <c r="AA47" s="18">
        <v>2362.4699999999998</v>
      </c>
      <c r="AB47" s="18">
        <v>5166.66</v>
      </c>
      <c r="AC47" s="18">
        <v>18.93</v>
      </c>
      <c r="AD47" s="18">
        <v>647.41</v>
      </c>
      <c r="AE47" s="18">
        <v>3221.77</v>
      </c>
      <c r="AF47" s="7">
        <v>52971.94</v>
      </c>
    </row>
    <row r="48" spans="1:32" x14ac:dyDescent="0.25">
      <c r="A48" s="25" t="s">
        <v>184</v>
      </c>
      <c r="B48" s="18">
        <v>222.8</v>
      </c>
      <c r="C48" s="18">
        <v>6.45</v>
      </c>
      <c r="D48" s="18">
        <v>1408.3</v>
      </c>
      <c r="E48" s="18">
        <v>8210.8799999999992</v>
      </c>
      <c r="F48" s="18"/>
      <c r="G48" s="18">
        <v>6018.79</v>
      </c>
      <c r="H48" s="18">
        <v>3150.57</v>
      </c>
      <c r="I48" s="18">
        <v>953.01</v>
      </c>
      <c r="J48" s="18"/>
      <c r="K48" s="18">
        <v>121.81</v>
      </c>
      <c r="L48" s="18">
        <v>7050.75</v>
      </c>
      <c r="M48" s="18">
        <v>1621.23</v>
      </c>
      <c r="N48" s="18">
        <v>1049.05</v>
      </c>
      <c r="O48" s="18">
        <v>5.86</v>
      </c>
      <c r="P48" s="18">
        <v>3109.4</v>
      </c>
      <c r="Q48" s="18">
        <v>197.13</v>
      </c>
      <c r="R48" s="18">
        <v>2943.21</v>
      </c>
      <c r="S48" s="18">
        <v>2693.49</v>
      </c>
      <c r="T48" s="18">
        <v>621.51</v>
      </c>
      <c r="U48" s="18">
        <v>222.46</v>
      </c>
      <c r="V48" s="18">
        <v>8.2799999999999994</v>
      </c>
      <c r="W48" s="18">
        <v>2090.7800000000002</v>
      </c>
      <c r="X48" s="18">
        <v>1894.33</v>
      </c>
      <c r="Y48" s="18">
        <v>231.53</v>
      </c>
      <c r="Z48" s="18">
        <v>14781.37</v>
      </c>
      <c r="AA48" s="18">
        <v>2098.9699999999998</v>
      </c>
      <c r="AB48" s="18">
        <v>13118.54</v>
      </c>
      <c r="AC48" s="18">
        <v>43.13</v>
      </c>
      <c r="AD48" s="18">
        <v>2799.74</v>
      </c>
      <c r="AE48" s="18">
        <v>4997.8100000000004</v>
      </c>
      <c r="AF48" s="7">
        <v>81671.199999999997</v>
      </c>
    </row>
    <row r="49" spans="1:32" x14ac:dyDescent="0.25">
      <c r="A49" s="25" t="s">
        <v>185</v>
      </c>
      <c r="B49" s="18">
        <v>9</v>
      </c>
      <c r="C49" s="18">
        <v>65.59</v>
      </c>
      <c r="D49" s="18">
        <v>704.59</v>
      </c>
      <c r="E49" s="18">
        <v>452.2</v>
      </c>
      <c r="F49" s="18"/>
      <c r="G49" s="18">
        <v>1931.1</v>
      </c>
      <c r="H49" s="18">
        <v>6119.58</v>
      </c>
      <c r="I49" s="18">
        <v>426.75</v>
      </c>
      <c r="J49" s="18">
        <v>39.200000000000003</v>
      </c>
      <c r="K49" s="18">
        <v>1074.8</v>
      </c>
      <c r="L49" s="18">
        <v>10903.61</v>
      </c>
      <c r="M49" s="18">
        <v>2191.67</v>
      </c>
      <c r="N49" s="18">
        <v>365.01</v>
      </c>
      <c r="O49" s="18">
        <v>544.62</v>
      </c>
      <c r="P49" s="18">
        <v>21999.31</v>
      </c>
      <c r="Q49" s="18">
        <v>52.67</v>
      </c>
      <c r="R49" s="18">
        <v>5111.54</v>
      </c>
      <c r="S49" s="18">
        <v>887.55</v>
      </c>
      <c r="T49" s="18">
        <v>268.14</v>
      </c>
      <c r="U49" s="18">
        <v>520.11</v>
      </c>
      <c r="V49" s="18">
        <v>305.64</v>
      </c>
      <c r="W49" s="18">
        <v>4969.8599999999997</v>
      </c>
      <c r="X49" s="18">
        <v>4930.04</v>
      </c>
      <c r="Y49" s="18">
        <v>139.78</v>
      </c>
      <c r="Z49" s="18">
        <v>6719.01</v>
      </c>
      <c r="AA49" s="18">
        <v>611.94000000000005</v>
      </c>
      <c r="AB49" s="18">
        <v>788.64</v>
      </c>
      <c r="AC49" s="18">
        <v>442.78</v>
      </c>
      <c r="AD49" s="18">
        <v>7080.76</v>
      </c>
      <c r="AE49" s="18">
        <v>3478.89</v>
      </c>
      <c r="AF49" s="7">
        <v>83134.399999999994</v>
      </c>
    </row>
    <row r="50" spans="1:32" x14ac:dyDescent="0.25">
      <c r="A50" s="25" t="s">
        <v>186</v>
      </c>
      <c r="B50" s="18">
        <v>0</v>
      </c>
      <c r="C50" s="18">
        <v>79.48</v>
      </c>
      <c r="D50" s="18">
        <v>229.34</v>
      </c>
      <c r="E50" s="18">
        <v>3394.35</v>
      </c>
      <c r="F50" s="18">
        <v>36.83</v>
      </c>
      <c r="G50" s="18">
        <v>1950.69</v>
      </c>
      <c r="H50" s="18">
        <v>1885.33</v>
      </c>
      <c r="I50" s="18">
        <v>1837.23</v>
      </c>
      <c r="J50" s="18">
        <v>0</v>
      </c>
      <c r="K50" s="18">
        <v>1097.73</v>
      </c>
      <c r="L50" s="18">
        <v>26292.93</v>
      </c>
      <c r="M50" s="18">
        <v>3265.08</v>
      </c>
      <c r="N50" s="18">
        <v>1440.31</v>
      </c>
      <c r="O50" s="18">
        <v>0.66</v>
      </c>
      <c r="P50" s="18">
        <v>6067.36</v>
      </c>
      <c r="Q50" s="18">
        <v>533.74</v>
      </c>
      <c r="R50" s="18">
        <v>1475.37</v>
      </c>
      <c r="S50" s="18">
        <v>806.65</v>
      </c>
      <c r="T50" s="18">
        <v>1427.62</v>
      </c>
      <c r="U50" s="18">
        <v>1974.46</v>
      </c>
      <c r="V50" s="18">
        <v>75.22</v>
      </c>
      <c r="W50" s="18">
        <v>2484.29</v>
      </c>
      <c r="X50" s="18">
        <v>3583.7</v>
      </c>
      <c r="Y50" s="18">
        <v>184.54</v>
      </c>
      <c r="Z50" s="18">
        <v>7857.54</v>
      </c>
      <c r="AA50" s="18">
        <v>4389.71</v>
      </c>
      <c r="AB50" s="18">
        <v>6918.53</v>
      </c>
      <c r="AC50" s="18">
        <v>37.92</v>
      </c>
      <c r="AD50" s="18">
        <v>2597.34</v>
      </c>
      <c r="AE50" s="18">
        <v>8385.6200000000008</v>
      </c>
      <c r="AF50" s="7">
        <v>90309.57</v>
      </c>
    </row>
    <row r="51" spans="1:32" x14ac:dyDescent="0.25">
      <c r="A51" s="25" t="s">
        <v>187</v>
      </c>
      <c r="B51" s="18">
        <v>48.36</v>
      </c>
      <c r="C51" s="18">
        <v>44.83</v>
      </c>
      <c r="D51" s="18">
        <v>4432.29</v>
      </c>
      <c r="E51" s="18">
        <v>2135.75</v>
      </c>
      <c r="F51" s="18">
        <v>3.57</v>
      </c>
      <c r="G51" s="18">
        <v>2087</v>
      </c>
      <c r="H51" s="18">
        <v>5289.48</v>
      </c>
      <c r="I51" s="18">
        <v>331.07</v>
      </c>
      <c r="J51" s="18"/>
      <c r="K51" s="18">
        <v>856.54</v>
      </c>
      <c r="L51" s="18">
        <v>12810.34</v>
      </c>
      <c r="M51" s="18">
        <v>2697.07</v>
      </c>
      <c r="N51" s="18">
        <v>197.12</v>
      </c>
      <c r="O51" s="18">
        <v>0</v>
      </c>
      <c r="P51" s="18">
        <v>4524.1499999999996</v>
      </c>
      <c r="Q51" s="18">
        <v>253.89</v>
      </c>
      <c r="R51" s="18">
        <v>3038.77</v>
      </c>
      <c r="S51" s="18">
        <v>933.88</v>
      </c>
      <c r="T51" s="18">
        <v>14419.06</v>
      </c>
      <c r="U51" s="18">
        <v>4022.64</v>
      </c>
      <c r="V51" s="18">
        <v>40.64</v>
      </c>
      <c r="W51" s="18">
        <v>3737.68</v>
      </c>
      <c r="X51" s="18">
        <v>990.04</v>
      </c>
      <c r="Y51" s="18">
        <v>735.56</v>
      </c>
      <c r="Z51" s="18">
        <v>10727.82</v>
      </c>
      <c r="AA51" s="18">
        <v>3630.68</v>
      </c>
      <c r="AB51" s="18">
        <v>4621.71</v>
      </c>
      <c r="AC51" s="18">
        <v>466.87</v>
      </c>
      <c r="AD51" s="18">
        <v>5591.65</v>
      </c>
      <c r="AE51" s="18">
        <v>20262.22</v>
      </c>
      <c r="AF51" s="7">
        <v>108930.69</v>
      </c>
    </row>
    <row r="52" spans="1:32" x14ac:dyDescent="0.25">
      <c r="A52" s="25" t="s">
        <v>188</v>
      </c>
      <c r="B52" s="18">
        <v>355.72</v>
      </c>
      <c r="C52" s="18">
        <v>4.49</v>
      </c>
      <c r="D52" s="18">
        <v>732.42</v>
      </c>
      <c r="E52" s="18">
        <v>4174.67</v>
      </c>
      <c r="F52" s="18"/>
      <c r="G52" s="18">
        <v>1664.59</v>
      </c>
      <c r="H52" s="18">
        <v>2220.86</v>
      </c>
      <c r="I52" s="18">
        <v>2392.15</v>
      </c>
      <c r="J52" s="18">
        <v>22</v>
      </c>
      <c r="K52" s="18">
        <v>992.54</v>
      </c>
      <c r="L52" s="18">
        <v>15589.53</v>
      </c>
      <c r="M52" s="18">
        <v>1485.65</v>
      </c>
      <c r="N52" s="18">
        <v>194.1</v>
      </c>
      <c r="O52" s="18">
        <v>2.54</v>
      </c>
      <c r="P52" s="18">
        <v>12032.73</v>
      </c>
      <c r="Q52" s="18">
        <v>1710.88</v>
      </c>
      <c r="R52" s="18">
        <v>1288.24</v>
      </c>
      <c r="S52" s="18">
        <v>884.76</v>
      </c>
      <c r="T52" s="18">
        <v>1467.75</v>
      </c>
      <c r="U52" s="18">
        <v>997.5</v>
      </c>
      <c r="V52" s="18">
        <v>125.5</v>
      </c>
      <c r="W52" s="18">
        <v>2038.41</v>
      </c>
      <c r="X52" s="18">
        <v>5694.56</v>
      </c>
      <c r="Y52" s="18">
        <v>15.43</v>
      </c>
      <c r="Z52" s="18">
        <v>5766.82</v>
      </c>
      <c r="AA52" s="18">
        <v>4291.5600000000004</v>
      </c>
      <c r="AB52" s="18">
        <v>30120.45</v>
      </c>
      <c r="AC52" s="18">
        <v>95.48</v>
      </c>
      <c r="AD52" s="18">
        <v>6411.96</v>
      </c>
      <c r="AE52" s="18">
        <v>10629.63</v>
      </c>
      <c r="AF52" s="7">
        <v>113402.94</v>
      </c>
    </row>
    <row r="53" spans="1:32" x14ac:dyDescent="0.25">
      <c r="A53" s="25" t="s">
        <v>189</v>
      </c>
      <c r="B53" s="18">
        <v>444.02</v>
      </c>
      <c r="C53" s="18">
        <v>77.86</v>
      </c>
      <c r="D53" s="18">
        <v>1515.14</v>
      </c>
      <c r="E53" s="18">
        <v>6553.68</v>
      </c>
      <c r="F53" s="18">
        <v>3.04</v>
      </c>
      <c r="G53" s="18">
        <v>6452.66</v>
      </c>
      <c r="H53" s="18">
        <v>3140.73</v>
      </c>
      <c r="I53" s="18">
        <v>815.09</v>
      </c>
      <c r="J53" s="18">
        <v>133.49</v>
      </c>
      <c r="K53" s="18">
        <v>3202.39</v>
      </c>
      <c r="L53" s="18">
        <v>16742.689999999999</v>
      </c>
      <c r="M53" s="18">
        <v>3595.06</v>
      </c>
      <c r="N53" s="18">
        <v>948.2</v>
      </c>
      <c r="O53" s="18">
        <v>17.21</v>
      </c>
      <c r="P53" s="18">
        <v>1984.6</v>
      </c>
      <c r="Q53" s="18">
        <v>90.54</v>
      </c>
      <c r="R53" s="18">
        <v>2166.15</v>
      </c>
      <c r="S53" s="18">
        <v>789.82</v>
      </c>
      <c r="T53" s="18">
        <v>2177.66</v>
      </c>
      <c r="U53" s="18">
        <v>232.15</v>
      </c>
      <c r="V53" s="18">
        <v>903.47</v>
      </c>
      <c r="W53" s="18">
        <v>2248</v>
      </c>
      <c r="X53" s="18">
        <v>2368.11</v>
      </c>
      <c r="Y53" s="18">
        <v>107.24</v>
      </c>
      <c r="Z53" s="18">
        <v>9145.6</v>
      </c>
      <c r="AA53" s="18">
        <v>6137.31</v>
      </c>
      <c r="AB53" s="18">
        <v>5632.12</v>
      </c>
      <c r="AC53" s="18">
        <v>175.2</v>
      </c>
      <c r="AD53" s="18">
        <v>1940.95</v>
      </c>
      <c r="AE53" s="18">
        <v>7563.49</v>
      </c>
      <c r="AF53" s="7">
        <v>87303.66</v>
      </c>
    </row>
    <row r="54" spans="1:32" x14ac:dyDescent="0.25">
      <c r="A54" s="25" t="s">
        <v>190</v>
      </c>
      <c r="B54" s="18">
        <v>62.99</v>
      </c>
      <c r="C54" s="18">
        <v>32.93</v>
      </c>
      <c r="D54" s="18">
        <v>8116.36</v>
      </c>
      <c r="E54" s="18">
        <v>1527.61</v>
      </c>
      <c r="F54" s="18">
        <v>0</v>
      </c>
      <c r="G54" s="18">
        <v>3148.53</v>
      </c>
      <c r="H54" s="18">
        <v>4086.85</v>
      </c>
      <c r="I54" s="18">
        <v>443.09</v>
      </c>
      <c r="J54" s="18"/>
      <c r="K54" s="18">
        <v>819.86</v>
      </c>
      <c r="L54" s="18">
        <v>12615.99</v>
      </c>
      <c r="M54" s="18">
        <v>638.88</v>
      </c>
      <c r="N54" s="18">
        <v>4.99</v>
      </c>
      <c r="O54" s="18">
        <v>0</v>
      </c>
      <c r="P54" s="18">
        <v>1707.11</v>
      </c>
      <c r="Q54" s="18">
        <v>277.56</v>
      </c>
      <c r="R54" s="18">
        <v>1203.56</v>
      </c>
      <c r="S54" s="18">
        <v>567.03</v>
      </c>
      <c r="T54" s="18">
        <v>1592.83</v>
      </c>
      <c r="U54" s="18">
        <v>705.27</v>
      </c>
      <c r="V54" s="18">
        <v>21.01</v>
      </c>
      <c r="W54" s="18">
        <v>8295.16</v>
      </c>
      <c r="X54" s="18">
        <v>1722.76</v>
      </c>
      <c r="Y54" s="18">
        <v>69.19</v>
      </c>
      <c r="Z54" s="18">
        <v>6960.98</v>
      </c>
      <c r="AA54" s="18">
        <v>1766</v>
      </c>
      <c r="AB54" s="18">
        <v>9230.9500000000007</v>
      </c>
      <c r="AC54" s="18">
        <v>311.69</v>
      </c>
      <c r="AD54" s="18">
        <v>2667.16</v>
      </c>
      <c r="AE54" s="18">
        <v>5168.62</v>
      </c>
      <c r="AF54" s="7">
        <v>73764.95</v>
      </c>
    </row>
    <row r="55" spans="1:32" x14ac:dyDescent="0.25">
      <c r="A55" s="25" t="s">
        <v>191</v>
      </c>
      <c r="B55" s="18">
        <v>12.18</v>
      </c>
      <c r="C55" s="18">
        <v>6.42</v>
      </c>
      <c r="D55" s="18">
        <v>17.48</v>
      </c>
      <c r="E55" s="18">
        <v>1759.71</v>
      </c>
      <c r="F55" s="18">
        <v>0</v>
      </c>
      <c r="G55" s="18">
        <v>1714.03</v>
      </c>
      <c r="H55" s="18">
        <v>2038.56</v>
      </c>
      <c r="I55" s="18">
        <v>120.92</v>
      </c>
      <c r="J55" s="18"/>
      <c r="K55" s="18">
        <v>412.88</v>
      </c>
      <c r="L55" s="18">
        <v>14847.81</v>
      </c>
      <c r="M55" s="18">
        <v>2377.5500000000002</v>
      </c>
      <c r="N55" s="18">
        <v>179.66</v>
      </c>
      <c r="O55" s="18"/>
      <c r="P55" s="18">
        <v>1863.56</v>
      </c>
      <c r="Q55" s="18">
        <v>293</v>
      </c>
      <c r="R55" s="18">
        <v>3269.97</v>
      </c>
      <c r="S55" s="18">
        <v>53.5</v>
      </c>
      <c r="T55" s="18">
        <v>2077.3200000000002</v>
      </c>
      <c r="U55" s="18">
        <v>502.51</v>
      </c>
      <c r="V55" s="18">
        <v>9.73</v>
      </c>
      <c r="W55" s="18">
        <v>1508.75</v>
      </c>
      <c r="X55" s="18">
        <v>1243.1099999999999</v>
      </c>
      <c r="Y55" s="18">
        <v>28.73</v>
      </c>
      <c r="Z55" s="18">
        <v>9085.1200000000008</v>
      </c>
      <c r="AA55" s="18">
        <v>3273.8</v>
      </c>
      <c r="AB55" s="18">
        <v>3644.11</v>
      </c>
      <c r="AC55" s="18">
        <v>113.02</v>
      </c>
      <c r="AD55" s="18">
        <v>416.32</v>
      </c>
      <c r="AE55" s="18">
        <v>3742</v>
      </c>
      <c r="AF55" s="7">
        <v>54611.76</v>
      </c>
    </row>
    <row r="56" spans="1:32" x14ac:dyDescent="0.25">
      <c r="A56" s="25" t="s">
        <v>192</v>
      </c>
      <c r="B56" s="18">
        <v>0</v>
      </c>
      <c r="C56" s="18">
        <v>134.71</v>
      </c>
      <c r="D56" s="18">
        <v>3061.43</v>
      </c>
      <c r="E56" s="18">
        <v>1212.81</v>
      </c>
      <c r="F56" s="18">
        <v>3.91</v>
      </c>
      <c r="G56" s="18">
        <v>2374.98</v>
      </c>
      <c r="H56" s="18">
        <v>3163.66</v>
      </c>
      <c r="I56" s="18">
        <v>364.4</v>
      </c>
      <c r="J56" s="18"/>
      <c r="K56" s="18">
        <v>371.57</v>
      </c>
      <c r="L56" s="18">
        <v>20618.95</v>
      </c>
      <c r="M56" s="18">
        <v>415.49</v>
      </c>
      <c r="N56" s="18">
        <v>160.66999999999999</v>
      </c>
      <c r="O56" s="18"/>
      <c r="P56" s="18">
        <v>2399.3000000000002</v>
      </c>
      <c r="Q56" s="18">
        <v>73.08</v>
      </c>
      <c r="R56" s="18">
        <v>1369.87</v>
      </c>
      <c r="S56" s="18">
        <v>140.27000000000001</v>
      </c>
      <c r="T56" s="18">
        <v>45.02</v>
      </c>
      <c r="U56" s="18">
        <v>412.61</v>
      </c>
      <c r="V56" s="18">
        <v>31.96</v>
      </c>
      <c r="W56" s="18">
        <v>1099.67</v>
      </c>
      <c r="X56" s="18">
        <v>2094.0500000000002</v>
      </c>
      <c r="Y56" s="18">
        <v>1127.5999999999999</v>
      </c>
      <c r="Z56" s="18">
        <v>5609.7</v>
      </c>
      <c r="AA56" s="18">
        <v>1348.01</v>
      </c>
      <c r="AB56" s="18">
        <v>4749.17</v>
      </c>
      <c r="AC56" s="18">
        <v>33.96</v>
      </c>
      <c r="AD56" s="18">
        <v>2748.45</v>
      </c>
      <c r="AE56" s="18">
        <v>17354.509999999998</v>
      </c>
      <c r="AF56" s="7">
        <v>72519.83</v>
      </c>
    </row>
    <row r="57" spans="1:32" x14ac:dyDescent="0.25">
      <c r="A57" s="25" t="s">
        <v>193</v>
      </c>
      <c r="B57" s="18">
        <v>20</v>
      </c>
      <c r="C57" s="18">
        <v>42.15</v>
      </c>
      <c r="D57" s="18">
        <v>8074.68</v>
      </c>
      <c r="E57" s="18">
        <v>115.9</v>
      </c>
      <c r="F57" s="18">
        <v>86.44</v>
      </c>
      <c r="G57" s="18">
        <v>3503.55</v>
      </c>
      <c r="H57" s="18">
        <v>3682.83</v>
      </c>
      <c r="I57" s="18">
        <v>582.35</v>
      </c>
      <c r="J57" s="18"/>
      <c r="K57" s="18">
        <v>357.63</v>
      </c>
      <c r="L57" s="18">
        <v>11253.66</v>
      </c>
      <c r="M57" s="18">
        <v>927.38</v>
      </c>
      <c r="N57" s="18">
        <v>1410.22</v>
      </c>
      <c r="O57" s="18"/>
      <c r="P57" s="18">
        <v>4340.8100000000004</v>
      </c>
      <c r="Q57" s="18">
        <v>111.69</v>
      </c>
      <c r="R57" s="18">
        <v>2170.3200000000002</v>
      </c>
      <c r="S57" s="18">
        <v>338.63</v>
      </c>
      <c r="T57" s="18">
        <v>330.29</v>
      </c>
      <c r="U57" s="18">
        <v>611.01</v>
      </c>
      <c r="V57" s="18">
        <v>5132.49</v>
      </c>
      <c r="W57" s="18">
        <v>3686.41</v>
      </c>
      <c r="X57" s="18">
        <v>5403.72</v>
      </c>
      <c r="Y57" s="18">
        <v>2557.29</v>
      </c>
      <c r="Z57" s="18">
        <v>6259.06</v>
      </c>
      <c r="AA57" s="18">
        <v>2189.14</v>
      </c>
      <c r="AB57" s="18">
        <v>2584.98</v>
      </c>
      <c r="AC57" s="18">
        <v>1.73</v>
      </c>
      <c r="AD57" s="18">
        <v>1144.81</v>
      </c>
      <c r="AE57" s="18">
        <v>6296.59</v>
      </c>
      <c r="AF57" s="7">
        <v>73215.75</v>
      </c>
    </row>
    <row r="58" spans="1:32" x14ac:dyDescent="0.25">
      <c r="A58" s="25" t="s">
        <v>194</v>
      </c>
      <c r="B58" s="18">
        <v>640.21</v>
      </c>
      <c r="C58" s="18">
        <v>5.57</v>
      </c>
      <c r="D58" s="18">
        <v>112.4</v>
      </c>
      <c r="E58" s="18">
        <v>1392.52</v>
      </c>
      <c r="F58" s="18"/>
      <c r="G58" s="18">
        <v>2269.84</v>
      </c>
      <c r="H58" s="18">
        <v>837.63</v>
      </c>
      <c r="I58" s="18">
        <v>78.36</v>
      </c>
      <c r="J58" s="18">
        <v>63.72</v>
      </c>
      <c r="K58" s="18">
        <v>1436.54</v>
      </c>
      <c r="L58" s="18">
        <v>15310.7</v>
      </c>
      <c r="M58" s="18">
        <v>558.21</v>
      </c>
      <c r="N58" s="18">
        <v>1338.64</v>
      </c>
      <c r="O58" s="18"/>
      <c r="P58" s="18">
        <v>1553.48</v>
      </c>
      <c r="Q58" s="18">
        <v>20.48</v>
      </c>
      <c r="R58" s="18">
        <v>1048.93</v>
      </c>
      <c r="S58" s="18">
        <v>540.73</v>
      </c>
      <c r="T58" s="18">
        <v>2817.08</v>
      </c>
      <c r="U58" s="18">
        <v>2932.61</v>
      </c>
      <c r="V58" s="18">
        <v>255.46</v>
      </c>
      <c r="W58" s="18">
        <v>1912.08</v>
      </c>
      <c r="X58" s="18">
        <v>2288.19</v>
      </c>
      <c r="Y58" s="18">
        <v>358.06</v>
      </c>
      <c r="Z58" s="18">
        <v>12464.43</v>
      </c>
      <c r="AA58" s="18">
        <v>1439.87</v>
      </c>
      <c r="AB58" s="18">
        <v>3098.45</v>
      </c>
      <c r="AC58" s="18">
        <v>654.94000000000005</v>
      </c>
      <c r="AD58" s="18">
        <v>3338.54</v>
      </c>
      <c r="AE58" s="18">
        <v>7949.53</v>
      </c>
      <c r="AF58" s="7">
        <v>66717.2</v>
      </c>
    </row>
    <row r="59" spans="1:32" x14ac:dyDescent="0.25">
      <c r="A59" s="25" t="s">
        <v>195</v>
      </c>
      <c r="B59" s="18">
        <v>304.5</v>
      </c>
      <c r="C59" s="18">
        <v>164</v>
      </c>
      <c r="D59" s="18">
        <v>85.55</v>
      </c>
      <c r="E59" s="18">
        <v>1357.3</v>
      </c>
      <c r="F59" s="18">
        <v>0</v>
      </c>
      <c r="G59" s="18">
        <v>1909.74</v>
      </c>
      <c r="H59" s="18">
        <v>4294.72</v>
      </c>
      <c r="I59" s="18">
        <v>399.54</v>
      </c>
      <c r="J59" s="18">
        <v>1.7</v>
      </c>
      <c r="K59" s="18">
        <v>1097.81</v>
      </c>
      <c r="L59" s="18">
        <v>20201.189999999999</v>
      </c>
      <c r="M59" s="18">
        <v>4848.4799999999996</v>
      </c>
      <c r="N59" s="18">
        <v>443.4</v>
      </c>
      <c r="O59" s="18"/>
      <c r="P59" s="18">
        <v>1897</v>
      </c>
      <c r="Q59" s="18"/>
      <c r="R59" s="18">
        <v>3101.59</v>
      </c>
      <c r="S59" s="18">
        <v>696.96</v>
      </c>
      <c r="T59" s="18">
        <v>810.29</v>
      </c>
      <c r="U59" s="18">
        <v>353.45</v>
      </c>
      <c r="V59" s="18">
        <v>0.24</v>
      </c>
      <c r="W59" s="18">
        <v>1297.68</v>
      </c>
      <c r="X59" s="18">
        <v>2415.9499999999998</v>
      </c>
      <c r="Y59" s="18">
        <v>245.24</v>
      </c>
      <c r="Z59" s="18">
        <v>6320.63</v>
      </c>
      <c r="AA59" s="18">
        <v>3424.53</v>
      </c>
      <c r="AB59" s="18">
        <v>4112.04</v>
      </c>
      <c r="AC59" s="18">
        <v>10.65</v>
      </c>
      <c r="AD59" s="18">
        <v>4470.3599999999997</v>
      </c>
      <c r="AE59" s="18">
        <v>6351.64</v>
      </c>
      <c r="AF59" s="7">
        <v>70616.19</v>
      </c>
    </row>
    <row r="60" spans="1:32" x14ac:dyDescent="0.25">
      <c r="A60" s="25" t="s">
        <v>196</v>
      </c>
      <c r="B60" s="18">
        <v>120.62</v>
      </c>
      <c r="C60" s="18">
        <v>3.75</v>
      </c>
      <c r="D60" s="18">
        <v>992.11</v>
      </c>
      <c r="E60" s="18">
        <v>741.16</v>
      </c>
      <c r="F60" s="18"/>
      <c r="G60" s="18">
        <v>4207.7</v>
      </c>
      <c r="H60" s="18">
        <v>1437.51</v>
      </c>
      <c r="I60" s="18">
        <v>490.66</v>
      </c>
      <c r="J60" s="18">
        <v>0</v>
      </c>
      <c r="K60" s="18">
        <v>420.69</v>
      </c>
      <c r="L60" s="18">
        <v>30274.75</v>
      </c>
      <c r="M60" s="18">
        <v>1008.35</v>
      </c>
      <c r="N60" s="18">
        <v>485.3</v>
      </c>
      <c r="O60" s="18"/>
      <c r="P60" s="18">
        <v>3743.04</v>
      </c>
      <c r="Q60" s="18">
        <v>0</v>
      </c>
      <c r="R60" s="18">
        <v>1238.18</v>
      </c>
      <c r="S60" s="18">
        <v>1617.66</v>
      </c>
      <c r="T60" s="18">
        <v>754.26</v>
      </c>
      <c r="U60" s="18">
        <v>354.38</v>
      </c>
      <c r="V60" s="18">
        <v>29436.93</v>
      </c>
      <c r="W60" s="18">
        <v>2367.9299999999998</v>
      </c>
      <c r="X60" s="18">
        <v>3373.57</v>
      </c>
      <c r="Y60" s="18">
        <v>158.59</v>
      </c>
      <c r="Z60" s="18">
        <v>8050.49</v>
      </c>
      <c r="AA60" s="18">
        <v>1930.01</v>
      </c>
      <c r="AB60" s="18">
        <v>971.4</v>
      </c>
      <c r="AC60" s="18">
        <v>659</v>
      </c>
      <c r="AD60" s="18">
        <v>2874.7</v>
      </c>
      <c r="AE60" s="18">
        <v>2750.06</v>
      </c>
      <c r="AF60" s="7">
        <v>100462.79</v>
      </c>
    </row>
    <row r="61" spans="1:32" x14ac:dyDescent="0.25">
      <c r="A61" s="25" t="s">
        <v>197</v>
      </c>
      <c r="B61" s="18">
        <v>1405.75</v>
      </c>
      <c r="C61" s="18">
        <v>148.74</v>
      </c>
      <c r="D61" s="18">
        <v>527.45000000000005</v>
      </c>
      <c r="E61" s="18">
        <v>140.38999999999999</v>
      </c>
      <c r="F61" s="18"/>
      <c r="G61" s="18">
        <v>5367.93</v>
      </c>
      <c r="H61" s="18">
        <v>1949.03</v>
      </c>
      <c r="I61" s="18">
        <v>2256.04</v>
      </c>
      <c r="J61" s="18">
        <v>14.07</v>
      </c>
      <c r="K61" s="18">
        <v>635.24</v>
      </c>
      <c r="L61" s="18">
        <v>36213.46</v>
      </c>
      <c r="M61" s="18">
        <v>1690.15</v>
      </c>
      <c r="N61" s="18">
        <v>617.37</v>
      </c>
      <c r="O61" s="18"/>
      <c r="P61" s="18">
        <v>1983.24</v>
      </c>
      <c r="Q61" s="18">
        <v>273.74</v>
      </c>
      <c r="R61" s="18">
        <v>1771.86</v>
      </c>
      <c r="S61" s="18">
        <v>349.03</v>
      </c>
      <c r="T61" s="18">
        <v>256.97000000000003</v>
      </c>
      <c r="U61" s="18">
        <v>739.96</v>
      </c>
      <c r="V61" s="18">
        <v>157.93</v>
      </c>
      <c r="W61" s="18">
        <v>189.76</v>
      </c>
      <c r="X61" s="18">
        <v>5615.52</v>
      </c>
      <c r="Y61" s="18">
        <v>3938.52</v>
      </c>
      <c r="Z61" s="18">
        <v>14663.4</v>
      </c>
      <c r="AA61" s="18">
        <v>2309.69</v>
      </c>
      <c r="AB61" s="18">
        <v>6237.17</v>
      </c>
      <c r="AC61" s="18">
        <v>7.73</v>
      </c>
      <c r="AD61" s="18">
        <v>4208.3500000000004</v>
      </c>
      <c r="AE61" s="18">
        <v>6250.99</v>
      </c>
      <c r="AF61" s="7">
        <v>99919.44</v>
      </c>
    </row>
    <row r="62" spans="1:32" x14ac:dyDescent="0.25">
      <c r="A62" s="25" t="s">
        <v>198</v>
      </c>
      <c r="B62" s="18">
        <v>82.09</v>
      </c>
      <c r="C62" s="18">
        <v>71.650000000000006</v>
      </c>
      <c r="D62" s="18">
        <v>172.21</v>
      </c>
      <c r="E62" s="18">
        <v>1087.0899999999999</v>
      </c>
      <c r="F62" s="18">
        <v>7.49</v>
      </c>
      <c r="G62" s="18">
        <v>1260.9000000000001</v>
      </c>
      <c r="H62" s="18">
        <v>1305.49</v>
      </c>
      <c r="I62" s="18">
        <v>1872.12</v>
      </c>
      <c r="J62" s="18">
        <v>3.3</v>
      </c>
      <c r="K62" s="18">
        <v>930.92</v>
      </c>
      <c r="L62" s="18">
        <v>9682.8799999999992</v>
      </c>
      <c r="M62" s="18">
        <v>7474.44</v>
      </c>
      <c r="N62" s="18">
        <v>51.5</v>
      </c>
      <c r="O62" s="18">
        <v>0</v>
      </c>
      <c r="P62" s="18">
        <v>2137.23</v>
      </c>
      <c r="Q62" s="18">
        <v>68.7</v>
      </c>
      <c r="R62" s="18">
        <v>1455.09</v>
      </c>
      <c r="S62" s="18">
        <v>2509.56</v>
      </c>
      <c r="T62" s="18">
        <v>1556.75</v>
      </c>
      <c r="U62" s="18">
        <v>1614.77</v>
      </c>
      <c r="V62" s="18">
        <v>230.13</v>
      </c>
      <c r="W62" s="18">
        <v>635.27</v>
      </c>
      <c r="X62" s="18">
        <v>1865.52</v>
      </c>
      <c r="Y62" s="18">
        <v>282.35000000000002</v>
      </c>
      <c r="Z62" s="18">
        <v>11550.32</v>
      </c>
      <c r="AA62" s="18">
        <v>6054.27</v>
      </c>
      <c r="AB62" s="18">
        <v>10323.57</v>
      </c>
      <c r="AC62" s="18">
        <v>2.2000000000000002</v>
      </c>
      <c r="AD62" s="18">
        <v>6110.53</v>
      </c>
      <c r="AE62" s="18">
        <v>3106.05</v>
      </c>
      <c r="AF62" s="7">
        <v>73504.38</v>
      </c>
    </row>
    <row r="63" spans="1:32" x14ac:dyDescent="0.25">
      <c r="A63" s="25" t="s">
        <v>199</v>
      </c>
      <c r="B63" s="18">
        <v>151.19999999999999</v>
      </c>
      <c r="C63" s="18">
        <v>15.5</v>
      </c>
      <c r="D63" s="18">
        <v>919.02</v>
      </c>
      <c r="E63" s="18">
        <v>516.4</v>
      </c>
      <c r="F63" s="18"/>
      <c r="G63" s="18">
        <v>9524.2800000000007</v>
      </c>
      <c r="H63" s="18">
        <v>3067.73</v>
      </c>
      <c r="I63" s="18">
        <v>1113.68</v>
      </c>
      <c r="J63" s="18"/>
      <c r="K63" s="18">
        <v>236.1</v>
      </c>
      <c r="L63" s="18">
        <v>6157.05</v>
      </c>
      <c r="M63" s="18">
        <v>515.73</v>
      </c>
      <c r="N63" s="18">
        <v>1012.59</v>
      </c>
      <c r="O63" s="18"/>
      <c r="P63" s="18">
        <v>5197.1499999999996</v>
      </c>
      <c r="Q63" s="18">
        <v>0</v>
      </c>
      <c r="R63" s="18">
        <v>310.11</v>
      </c>
      <c r="S63" s="18">
        <v>1292.8699999999999</v>
      </c>
      <c r="T63" s="18">
        <v>1300.5999999999999</v>
      </c>
      <c r="U63" s="18">
        <v>1505.54</v>
      </c>
      <c r="V63" s="18">
        <v>82.66</v>
      </c>
      <c r="W63" s="18">
        <v>676.52</v>
      </c>
      <c r="X63" s="18">
        <v>1453.84</v>
      </c>
      <c r="Y63" s="18">
        <v>3219.87</v>
      </c>
      <c r="Z63" s="18">
        <v>11860.67</v>
      </c>
      <c r="AA63" s="18">
        <v>1721.98</v>
      </c>
      <c r="AB63" s="18">
        <v>3970.42</v>
      </c>
      <c r="AC63" s="18">
        <v>13.69</v>
      </c>
      <c r="AD63" s="18">
        <v>2566.8000000000002</v>
      </c>
      <c r="AE63" s="18">
        <v>5760.15</v>
      </c>
      <c r="AF63" s="7">
        <v>64162.13</v>
      </c>
    </row>
    <row r="64" spans="1:32" x14ac:dyDescent="0.25">
      <c r="A64" s="25" t="s">
        <v>200</v>
      </c>
      <c r="B64" s="18">
        <v>19.760000000000002</v>
      </c>
      <c r="C64" s="18">
        <v>363.12</v>
      </c>
      <c r="D64" s="18">
        <v>7233.91</v>
      </c>
      <c r="E64" s="18">
        <v>1723.61</v>
      </c>
      <c r="F64" s="18"/>
      <c r="G64" s="18">
        <v>2489.7600000000002</v>
      </c>
      <c r="H64" s="18">
        <v>1357.28</v>
      </c>
      <c r="I64" s="18">
        <v>662.67</v>
      </c>
      <c r="J64" s="18">
        <v>167.8</v>
      </c>
      <c r="K64" s="18">
        <v>2193.19</v>
      </c>
      <c r="L64" s="18">
        <v>8703.75</v>
      </c>
      <c r="M64" s="18">
        <v>753.79</v>
      </c>
      <c r="N64" s="18">
        <v>715.76</v>
      </c>
      <c r="O64" s="18">
        <v>55.5</v>
      </c>
      <c r="P64" s="18">
        <v>1211.03</v>
      </c>
      <c r="Q64" s="18">
        <v>0</v>
      </c>
      <c r="R64" s="18">
        <v>3082.83</v>
      </c>
      <c r="S64" s="18">
        <v>125.59</v>
      </c>
      <c r="T64" s="18">
        <v>113.3</v>
      </c>
      <c r="U64" s="18">
        <v>1079</v>
      </c>
      <c r="V64" s="18">
        <v>132.13</v>
      </c>
      <c r="W64" s="18">
        <v>306.35000000000002</v>
      </c>
      <c r="X64" s="18">
        <v>1127.76</v>
      </c>
      <c r="Y64" s="18">
        <v>1199.1500000000001</v>
      </c>
      <c r="Z64" s="18">
        <v>26353.439999999999</v>
      </c>
      <c r="AA64" s="18">
        <v>3439.89</v>
      </c>
      <c r="AB64" s="18">
        <v>5526.36</v>
      </c>
      <c r="AC64" s="18">
        <v>66.45</v>
      </c>
      <c r="AD64" s="18">
        <v>4282.99</v>
      </c>
      <c r="AE64" s="18">
        <v>3298.49</v>
      </c>
      <c r="AF64" s="7">
        <v>77784.679999999993</v>
      </c>
    </row>
    <row r="65" spans="1:32" x14ac:dyDescent="0.25">
      <c r="A65" s="25" t="s">
        <v>201</v>
      </c>
      <c r="B65" s="18">
        <v>1.37</v>
      </c>
      <c r="C65" s="18">
        <v>6.36</v>
      </c>
      <c r="D65" s="18">
        <v>2909.51</v>
      </c>
      <c r="E65" s="18">
        <v>2750.14</v>
      </c>
      <c r="F65" s="18"/>
      <c r="G65" s="18">
        <v>6422.17</v>
      </c>
      <c r="H65" s="18">
        <v>4315.8599999999997</v>
      </c>
      <c r="I65" s="18">
        <v>6708.22</v>
      </c>
      <c r="J65" s="18"/>
      <c r="K65" s="18">
        <v>297.85000000000002</v>
      </c>
      <c r="L65" s="18">
        <v>8288.41</v>
      </c>
      <c r="M65" s="18">
        <v>735.41</v>
      </c>
      <c r="N65" s="18">
        <v>125.35</v>
      </c>
      <c r="O65" s="18"/>
      <c r="P65" s="18">
        <v>2770.02</v>
      </c>
      <c r="Q65" s="18">
        <v>234.32</v>
      </c>
      <c r="R65" s="18">
        <v>751.73</v>
      </c>
      <c r="S65" s="18">
        <v>1110.3599999999999</v>
      </c>
      <c r="T65" s="18">
        <v>1768.18</v>
      </c>
      <c r="U65" s="18">
        <v>1967.72</v>
      </c>
      <c r="V65" s="18">
        <v>532.70000000000005</v>
      </c>
      <c r="W65" s="18">
        <v>1732.23</v>
      </c>
      <c r="X65" s="18">
        <v>3231.67</v>
      </c>
      <c r="Y65" s="18">
        <v>311.86</v>
      </c>
      <c r="Z65" s="18">
        <v>13934.68</v>
      </c>
      <c r="AA65" s="18">
        <v>4381.54</v>
      </c>
      <c r="AB65" s="18">
        <v>13224.63</v>
      </c>
      <c r="AC65" s="18">
        <v>46.02</v>
      </c>
      <c r="AD65" s="18">
        <v>2889.03</v>
      </c>
      <c r="AE65" s="18">
        <v>2336.6799999999998</v>
      </c>
      <c r="AF65" s="7">
        <v>83784.02</v>
      </c>
    </row>
    <row r="66" spans="1:32" x14ac:dyDescent="0.25">
      <c r="A66" s="25" t="s">
        <v>202</v>
      </c>
      <c r="B66" s="18">
        <v>1770.12</v>
      </c>
      <c r="C66" s="18">
        <v>386.4</v>
      </c>
      <c r="D66" s="18">
        <v>798.37</v>
      </c>
      <c r="E66" s="18">
        <v>1946.71</v>
      </c>
      <c r="F66" s="18"/>
      <c r="G66" s="18">
        <v>4816.0200000000004</v>
      </c>
      <c r="H66" s="18">
        <v>2138.0300000000002</v>
      </c>
      <c r="I66" s="18">
        <v>1989.2</v>
      </c>
      <c r="J66" s="18"/>
      <c r="K66" s="18">
        <v>6075.92</v>
      </c>
      <c r="L66" s="18">
        <v>5419.73</v>
      </c>
      <c r="M66" s="18">
        <v>929.96</v>
      </c>
      <c r="N66" s="18">
        <v>326.75</v>
      </c>
      <c r="O66" s="18"/>
      <c r="P66" s="18">
        <v>11162.54</v>
      </c>
      <c r="Q66" s="18">
        <v>22.38</v>
      </c>
      <c r="R66" s="18">
        <v>2350.9</v>
      </c>
      <c r="S66" s="18">
        <v>465.27</v>
      </c>
      <c r="T66" s="18">
        <v>2381.06</v>
      </c>
      <c r="U66" s="18">
        <v>182.15</v>
      </c>
      <c r="V66" s="18">
        <v>89.45</v>
      </c>
      <c r="W66" s="18">
        <v>179.19</v>
      </c>
      <c r="X66" s="18">
        <v>4104.67</v>
      </c>
      <c r="Y66" s="18">
        <v>102.47</v>
      </c>
      <c r="Z66" s="18">
        <v>18990.02</v>
      </c>
      <c r="AA66" s="18">
        <v>9491.9599999999991</v>
      </c>
      <c r="AB66" s="18">
        <v>45964.480000000003</v>
      </c>
      <c r="AC66" s="18">
        <v>1341.83</v>
      </c>
      <c r="AD66" s="18">
        <v>3498.88</v>
      </c>
      <c r="AE66" s="18">
        <v>4961.0600000000004</v>
      </c>
      <c r="AF66" s="7">
        <v>131885.54</v>
      </c>
    </row>
    <row r="67" spans="1:32" x14ac:dyDescent="0.25">
      <c r="A67" s="25" t="s">
        <v>203</v>
      </c>
      <c r="B67" s="18">
        <v>596.23</v>
      </c>
      <c r="C67" s="18">
        <v>5</v>
      </c>
      <c r="D67" s="18">
        <v>147.78</v>
      </c>
      <c r="E67" s="18">
        <v>2254.62</v>
      </c>
      <c r="F67" s="18"/>
      <c r="G67" s="18">
        <v>7142.2</v>
      </c>
      <c r="H67" s="18">
        <v>2493.36</v>
      </c>
      <c r="I67" s="18">
        <v>5911.98</v>
      </c>
      <c r="J67" s="18"/>
      <c r="K67" s="18">
        <v>2793.76</v>
      </c>
      <c r="L67" s="18">
        <v>7874.44</v>
      </c>
      <c r="M67" s="18">
        <v>5155.72</v>
      </c>
      <c r="N67" s="18">
        <v>3763.4</v>
      </c>
      <c r="O67" s="18"/>
      <c r="P67" s="18">
        <v>24582.6</v>
      </c>
      <c r="Q67" s="18">
        <v>45</v>
      </c>
      <c r="R67" s="18">
        <v>2224.29</v>
      </c>
      <c r="S67" s="18">
        <v>532.77</v>
      </c>
      <c r="T67" s="18">
        <v>971.3</v>
      </c>
      <c r="U67" s="18">
        <v>3238.85</v>
      </c>
      <c r="V67" s="18">
        <v>1038.19</v>
      </c>
      <c r="W67" s="18">
        <v>5876.89</v>
      </c>
      <c r="X67" s="18">
        <v>3470.27</v>
      </c>
      <c r="Y67" s="18">
        <v>1894</v>
      </c>
      <c r="Z67" s="18">
        <v>28454.59</v>
      </c>
      <c r="AA67" s="18">
        <v>1731.31</v>
      </c>
      <c r="AB67" s="18">
        <v>4659.04</v>
      </c>
      <c r="AC67" s="18">
        <v>8.56</v>
      </c>
      <c r="AD67" s="18">
        <v>2062.17</v>
      </c>
      <c r="AE67" s="18">
        <v>2753.02</v>
      </c>
      <c r="AF67" s="7">
        <v>121681.35</v>
      </c>
    </row>
    <row r="68" spans="1:32" x14ac:dyDescent="0.25">
      <c r="A68" s="25" t="s">
        <v>204</v>
      </c>
      <c r="B68" s="18">
        <v>558.74</v>
      </c>
      <c r="C68" s="18">
        <v>3.32</v>
      </c>
      <c r="D68" s="18">
        <v>2869.95</v>
      </c>
      <c r="E68" s="18">
        <v>249.71</v>
      </c>
      <c r="F68" s="18"/>
      <c r="G68" s="18">
        <v>6243.03</v>
      </c>
      <c r="H68" s="18">
        <v>5015.93</v>
      </c>
      <c r="I68" s="18">
        <v>651.22</v>
      </c>
      <c r="J68" s="18">
        <v>285</v>
      </c>
      <c r="K68" s="18">
        <v>3089.82</v>
      </c>
      <c r="L68" s="18">
        <v>13259.78</v>
      </c>
      <c r="M68" s="18">
        <v>4974.32</v>
      </c>
      <c r="N68" s="18">
        <v>495.11</v>
      </c>
      <c r="O68" s="18">
        <v>0</v>
      </c>
      <c r="P68" s="18">
        <v>999.75</v>
      </c>
      <c r="Q68" s="18">
        <v>0</v>
      </c>
      <c r="R68" s="18">
        <v>11103.57</v>
      </c>
      <c r="S68" s="18">
        <v>998.05</v>
      </c>
      <c r="T68" s="18">
        <v>1962.55</v>
      </c>
      <c r="U68" s="18">
        <v>84.32</v>
      </c>
      <c r="V68" s="18">
        <v>274.81</v>
      </c>
      <c r="W68" s="18">
        <v>993.34</v>
      </c>
      <c r="X68" s="18">
        <v>3951.69</v>
      </c>
      <c r="Y68" s="18">
        <v>4028.04</v>
      </c>
      <c r="Z68" s="18">
        <v>18065.16</v>
      </c>
      <c r="AA68" s="18">
        <v>3175.76</v>
      </c>
      <c r="AB68" s="18">
        <v>22809.86</v>
      </c>
      <c r="AC68" s="18">
        <v>31.11</v>
      </c>
      <c r="AD68" s="18">
        <v>895.73</v>
      </c>
      <c r="AE68" s="18">
        <v>4181.82</v>
      </c>
      <c r="AF68" s="7">
        <v>111251.49</v>
      </c>
    </row>
    <row r="69" spans="1:32" x14ac:dyDescent="0.25">
      <c r="A69" s="25" t="s">
        <v>261</v>
      </c>
      <c r="B69" s="18">
        <v>134.44</v>
      </c>
      <c r="C69" s="18">
        <v>51.87</v>
      </c>
      <c r="D69" s="18">
        <v>632.79999999999995</v>
      </c>
      <c r="E69" s="18">
        <v>967.52</v>
      </c>
      <c r="F69" s="18"/>
      <c r="G69" s="18">
        <v>5325.06</v>
      </c>
      <c r="H69" s="18">
        <v>34416.550000000003</v>
      </c>
      <c r="I69" s="18">
        <v>1270.0999999999999</v>
      </c>
      <c r="J69" s="18"/>
      <c r="K69" s="18">
        <v>2829.06</v>
      </c>
      <c r="L69" s="18">
        <v>2654.17</v>
      </c>
      <c r="M69" s="18">
        <v>10660.93</v>
      </c>
      <c r="N69" s="18">
        <v>190</v>
      </c>
      <c r="O69" s="18"/>
      <c r="P69" s="18">
        <v>4330.2</v>
      </c>
      <c r="Q69" s="18">
        <v>191.94</v>
      </c>
      <c r="R69" s="18">
        <v>639.29999999999995</v>
      </c>
      <c r="S69" s="18">
        <v>922.17</v>
      </c>
      <c r="T69" s="18">
        <v>764.54</v>
      </c>
      <c r="U69" s="18">
        <v>1666.97</v>
      </c>
      <c r="V69" s="18">
        <v>0</v>
      </c>
      <c r="W69" s="18">
        <v>1219.48</v>
      </c>
      <c r="X69" s="18">
        <v>2202.02</v>
      </c>
      <c r="Y69" s="18">
        <v>175.87</v>
      </c>
      <c r="Z69" s="18">
        <v>19708.400000000001</v>
      </c>
      <c r="AA69" s="18">
        <v>6964.5</v>
      </c>
      <c r="AB69" s="18">
        <v>4448.43</v>
      </c>
      <c r="AC69" s="18">
        <v>620.19000000000005</v>
      </c>
      <c r="AD69" s="18">
        <v>5528.45</v>
      </c>
      <c r="AE69" s="18">
        <v>1301.74</v>
      </c>
      <c r="AF69" s="7">
        <v>109816.71</v>
      </c>
    </row>
    <row r="70" spans="1:32" x14ac:dyDescent="0.25">
      <c r="A70" s="25" t="s">
        <v>276</v>
      </c>
      <c r="B70" s="18">
        <v>729.59</v>
      </c>
      <c r="C70" s="18">
        <v>527.98</v>
      </c>
      <c r="D70" s="18">
        <v>119.86</v>
      </c>
      <c r="E70" s="18">
        <v>808.46</v>
      </c>
      <c r="F70" s="18"/>
      <c r="G70" s="18">
        <v>10812.35</v>
      </c>
      <c r="H70" s="18">
        <v>1537.99</v>
      </c>
      <c r="I70" s="18">
        <v>3371.03</v>
      </c>
      <c r="J70" s="18">
        <v>0</v>
      </c>
      <c r="K70" s="18">
        <v>4207.93</v>
      </c>
      <c r="L70" s="18">
        <v>12014.49</v>
      </c>
      <c r="M70" s="18">
        <v>1740.73</v>
      </c>
      <c r="N70" s="18">
        <v>30.38</v>
      </c>
      <c r="O70" s="18">
        <v>0</v>
      </c>
      <c r="P70" s="18">
        <v>11173.78</v>
      </c>
      <c r="Q70" s="18">
        <v>87.14</v>
      </c>
      <c r="R70" s="18">
        <v>1024.6300000000001</v>
      </c>
      <c r="S70" s="18">
        <v>845.93</v>
      </c>
      <c r="T70" s="18">
        <v>719.66</v>
      </c>
      <c r="U70" s="18">
        <v>211.18</v>
      </c>
      <c r="V70" s="18">
        <v>1114.3399999999999</v>
      </c>
      <c r="W70" s="18">
        <v>5422.91</v>
      </c>
      <c r="X70" s="18">
        <v>4440.5200000000004</v>
      </c>
      <c r="Y70" s="18">
        <v>789</v>
      </c>
      <c r="Z70" s="18">
        <v>11927.11</v>
      </c>
      <c r="AA70" s="18">
        <v>472.17</v>
      </c>
      <c r="AB70" s="18">
        <v>7762.56</v>
      </c>
      <c r="AC70" s="18">
        <v>184.63</v>
      </c>
      <c r="AD70" s="18">
        <v>1768.56</v>
      </c>
      <c r="AE70" s="18">
        <v>4917.13</v>
      </c>
      <c r="AF70" s="7">
        <v>88762.05</v>
      </c>
    </row>
    <row r="71" spans="1:32" x14ac:dyDescent="0.25">
      <c r="A71" s="25" t="s">
        <v>291</v>
      </c>
      <c r="B71" s="18">
        <v>19.100000000000001</v>
      </c>
      <c r="C71" s="18">
        <v>0</v>
      </c>
      <c r="D71" s="18">
        <v>10838.04</v>
      </c>
      <c r="E71" s="18">
        <v>2824.55</v>
      </c>
      <c r="F71" s="18"/>
      <c r="G71" s="18">
        <v>10400.299999999999</v>
      </c>
      <c r="H71" s="18">
        <v>800.93</v>
      </c>
      <c r="I71" s="18">
        <v>1212.1400000000001</v>
      </c>
      <c r="J71" s="18"/>
      <c r="K71" s="18">
        <v>2394.1799999999998</v>
      </c>
      <c r="L71" s="18">
        <v>7185.39</v>
      </c>
      <c r="M71" s="18">
        <v>1684.8</v>
      </c>
      <c r="N71" s="18">
        <v>0</v>
      </c>
      <c r="O71" s="18">
        <v>0</v>
      </c>
      <c r="P71" s="18">
        <v>8177.43</v>
      </c>
      <c r="Q71" s="18">
        <v>22.2</v>
      </c>
      <c r="R71" s="18">
        <v>2220.7600000000002</v>
      </c>
      <c r="S71" s="18">
        <v>248.27</v>
      </c>
      <c r="T71" s="18">
        <v>4468.46</v>
      </c>
      <c r="U71" s="18">
        <v>101.38</v>
      </c>
      <c r="V71" s="18">
        <v>12.52</v>
      </c>
      <c r="W71" s="18">
        <v>63601.5</v>
      </c>
      <c r="X71" s="18">
        <v>2754.71</v>
      </c>
      <c r="Y71" s="18">
        <v>709.03</v>
      </c>
      <c r="Z71" s="18">
        <v>9345.44</v>
      </c>
      <c r="AA71" s="18">
        <v>2049.1999999999998</v>
      </c>
      <c r="AB71" s="18">
        <v>28677.83</v>
      </c>
      <c r="AC71" s="18">
        <v>947.34</v>
      </c>
      <c r="AD71" s="18">
        <v>3290.46</v>
      </c>
      <c r="AE71" s="18">
        <v>6234.87</v>
      </c>
      <c r="AF71" s="7">
        <v>170220.83</v>
      </c>
    </row>
    <row r="72" spans="1:32" x14ac:dyDescent="0.25">
      <c r="A72" s="25" t="s">
        <v>293</v>
      </c>
      <c r="B72" s="18">
        <v>2225.9499999999998</v>
      </c>
      <c r="C72" s="18">
        <v>0</v>
      </c>
      <c r="D72" s="18">
        <v>1458.42</v>
      </c>
      <c r="E72" s="18">
        <v>1039.1500000000001</v>
      </c>
      <c r="F72" s="18"/>
      <c r="G72" s="18">
        <v>6128.13</v>
      </c>
      <c r="H72" s="18">
        <v>4192.7</v>
      </c>
      <c r="I72" s="18">
        <v>1532.49</v>
      </c>
      <c r="J72" s="18">
        <v>0</v>
      </c>
      <c r="K72" s="18">
        <v>2433.5300000000002</v>
      </c>
      <c r="L72" s="18">
        <v>7521.77</v>
      </c>
      <c r="M72" s="18">
        <v>540.16999999999996</v>
      </c>
      <c r="N72" s="18">
        <v>147.31</v>
      </c>
      <c r="O72" s="18">
        <v>430</v>
      </c>
      <c r="P72" s="18">
        <v>2853.49</v>
      </c>
      <c r="Q72" s="18">
        <v>0</v>
      </c>
      <c r="R72" s="18">
        <v>1906.25</v>
      </c>
      <c r="S72" s="18">
        <v>2956.58</v>
      </c>
      <c r="T72" s="18">
        <v>1238.8399999999999</v>
      </c>
      <c r="U72" s="18">
        <v>215.76</v>
      </c>
      <c r="V72" s="18">
        <v>652.26</v>
      </c>
      <c r="W72" s="18">
        <v>90.92</v>
      </c>
      <c r="X72" s="18">
        <v>4337.45</v>
      </c>
      <c r="Y72" s="18">
        <v>500.5</v>
      </c>
      <c r="Z72" s="18">
        <v>11727.2</v>
      </c>
      <c r="AA72" s="18">
        <v>1412.95</v>
      </c>
      <c r="AB72" s="18">
        <v>9125.7999999999993</v>
      </c>
      <c r="AC72" s="18">
        <v>205.29</v>
      </c>
      <c r="AD72" s="18">
        <v>758.92</v>
      </c>
      <c r="AE72" s="18">
        <v>7107.28</v>
      </c>
      <c r="AF72" s="7">
        <v>72739.13</v>
      </c>
    </row>
    <row r="73" spans="1:32" x14ac:dyDescent="0.25">
      <c r="A73" s="25" t="s">
        <v>295</v>
      </c>
      <c r="B73" s="18">
        <v>40.270000000000003</v>
      </c>
      <c r="C73" s="18">
        <v>31.27</v>
      </c>
      <c r="D73" s="18">
        <v>2496.33</v>
      </c>
      <c r="E73" s="18">
        <v>839.16</v>
      </c>
      <c r="F73" s="18">
        <v>145.5</v>
      </c>
      <c r="G73" s="18">
        <v>7575.58</v>
      </c>
      <c r="H73" s="18">
        <v>3984.38</v>
      </c>
      <c r="I73" s="18">
        <v>1009.48</v>
      </c>
      <c r="J73" s="18"/>
      <c r="K73" s="18">
        <v>1029.92</v>
      </c>
      <c r="L73" s="18">
        <v>18287.16</v>
      </c>
      <c r="M73" s="18">
        <v>1231.98</v>
      </c>
      <c r="N73" s="18">
        <v>555.87</v>
      </c>
      <c r="O73" s="18">
        <v>0</v>
      </c>
      <c r="P73" s="18">
        <v>4776.83</v>
      </c>
      <c r="Q73" s="18">
        <v>92.14</v>
      </c>
      <c r="R73" s="18">
        <v>356.77</v>
      </c>
      <c r="S73" s="18">
        <v>1957.42</v>
      </c>
      <c r="T73" s="18">
        <v>528.30999999999995</v>
      </c>
      <c r="U73" s="18">
        <v>380.26</v>
      </c>
      <c r="V73" s="18">
        <v>0</v>
      </c>
      <c r="W73" s="18">
        <v>500.6</v>
      </c>
      <c r="X73" s="18">
        <v>2458.0500000000002</v>
      </c>
      <c r="Y73" s="18">
        <v>847.23</v>
      </c>
      <c r="Z73" s="18">
        <v>13367.55</v>
      </c>
      <c r="AA73" s="18">
        <v>16446.86</v>
      </c>
      <c r="AB73" s="18">
        <v>591.85</v>
      </c>
      <c r="AC73" s="18">
        <v>338.19</v>
      </c>
      <c r="AD73" s="18">
        <v>2473.23</v>
      </c>
      <c r="AE73" s="18">
        <v>10718.8</v>
      </c>
      <c r="AF73" s="7">
        <v>93060.98</v>
      </c>
    </row>
    <row r="74" spans="1:32" x14ac:dyDescent="0.25">
      <c r="A74" s="25" t="s">
        <v>298</v>
      </c>
      <c r="B74" s="18">
        <v>70.72</v>
      </c>
      <c r="C74" s="18">
        <v>281.3</v>
      </c>
      <c r="D74" s="18">
        <v>232.21</v>
      </c>
      <c r="E74" s="18">
        <v>4594.38</v>
      </c>
      <c r="F74" s="18"/>
      <c r="G74" s="18">
        <v>5321.46</v>
      </c>
      <c r="H74" s="18">
        <v>8620.41</v>
      </c>
      <c r="I74" s="18">
        <v>2650.41</v>
      </c>
      <c r="J74" s="18"/>
      <c r="K74" s="18">
        <v>3537.14</v>
      </c>
      <c r="L74" s="18">
        <v>10217.59</v>
      </c>
      <c r="M74" s="18">
        <v>120542.1</v>
      </c>
      <c r="N74" s="18">
        <v>218.2</v>
      </c>
      <c r="O74" s="18">
        <v>130</v>
      </c>
      <c r="P74" s="18">
        <v>1257.42</v>
      </c>
      <c r="Q74" s="18">
        <v>0</v>
      </c>
      <c r="R74" s="18">
        <v>2577.0700000000002</v>
      </c>
      <c r="S74" s="18">
        <v>2931.47</v>
      </c>
      <c r="T74" s="18">
        <v>83.79</v>
      </c>
      <c r="U74" s="18">
        <v>21.53</v>
      </c>
      <c r="V74" s="18">
        <v>11.37</v>
      </c>
      <c r="W74" s="18">
        <v>569.86</v>
      </c>
      <c r="X74" s="18">
        <v>2710.29</v>
      </c>
      <c r="Y74" s="18">
        <v>604.46</v>
      </c>
      <c r="Z74" s="18">
        <v>19699.91</v>
      </c>
      <c r="AA74" s="18">
        <v>1776.23</v>
      </c>
      <c r="AB74" s="18">
        <v>10760.95</v>
      </c>
      <c r="AC74" s="18">
        <v>155.32</v>
      </c>
      <c r="AD74" s="18">
        <v>3233.89</v>
      </c>
      <c r="AE74" s="18">
        <v>9974.11</v>
      </c>
      <c r="AF74" s="7">
        <v>212783.6</v>
      </c>
    </row>
    <row r="75" spans="1:32" x14ac:dyDescent="0.25">
      <c r="A75" s="25" t="s">
        <v>301</v>
      </c>
      <c r="B75" s="18">
        <v>138.5</v>
      </c>
      <c r="C75" s="18">
        <v>13.71</v>
      </c>
      <c r="D75" s="18">
        <v>42.31</v>
      </c>
      <c r="E75" s="18">
        <v>4410.88</v>
      </c>
      <c r="F75" s="18">
        <v>129.69</v>
      </c>
      <c r="G75" s="18">
        <v>8878.18</v>
      </c>
      <c r="H75" s="18">
        <v>5857.73</v>
      </c>
      <c r="I75" s="18">
        <v>579.63</v>
      </c>
      <c r="J75" s="18">
        <v>0</v>
      </c>
      <c r="K75" s="18">
        <v>677.34</v>
      </c>
      <c r="L75" s="18">
        <v>14120.13</v>
      </c>
      <c r="M75" s="18">
        <v>397.31</v>
      </c>
      <c r="N75" s="18">
        <v>515.07000000000005</v>
      </c>
      <c r="O75" s="18">
        <v>0</v>
      </c>
      <c r="P75" s="18">
        <v>9669.58</v>
      </c>
      <c r="Q75" s="18">
        <v>125.84</v>
      </c>
      <c r="R75" s="18">
        <v>1008.79</v>
      </c>
      <c r="S75" s="18">
        <v>2548.5</v>
      </c>
      <c r="T75" s="18">
        <v>1256.02</v>
      </c>
      <c r="U75" s="18">
        <v>1065.97</v>
      </c>
      <c r="V75" s="18">
        <v>235.59</v>
      </c>
      <c r="W75" s="18">
        <v>1832.72</v>
      </c>
      <c r="X75" s="18">
        <v>3725.97</v>
      </c>
      <c r="Y75" s="18">
        <v>210.09</v>
      </c>
      <c r="Z75" s="18">
        <v>14516.25</v>
      </c>
      <c r="AA75" s="18">
        <v>2685.95</v>
      </c>
      <c r="AB75" s="18">
        <v>1974.01</v>
      </c>
      <c r="AC75" s="18">
        <v>510.73</v>
      </c>
      <c r="AD75" s="18">
        <v>2586.0100000000002</v>
      </c>
      <c r="AE75" s="18">
        <v>29024.28</v>
      </c>
      <c r="AF75" s="7">
        <v>108736.78</v>
      </c>
    </row>
    <row r="76" spans="1:32" x14ac:dyDescent="0.25">
      <c r="A76" s="25" t="s">
        <v>303</v>
      </c>
      <c r="B76" s="18">
        <v>127.03</v>
      </c>
      <c r="C76" s="18">
        <v>1.9</v>
      </c>
      <c r="D76" s="18">
        <v>2092.7800000000002</v>
      </c>
      <c r="E76" s="18">
        <v>1916.01</v>
      </c>
      <c r="F76" s="18"/>
      <c r="G76" s="18">
        <v>9400.6</v>
      </c>
      <c r="H76" s="18">
        <v>4747.9799999999996</v>
      </c>
      <c r="I76" s="18">
        <v>24484.51</v>
      </c>
      <c r="J76" s="18">
        <v>0</v>
      </c>
      <c r="K76" s="18">
        <v>1871.66</v>
      </c>
      <c r="L76" s="18">
        <v>8977.5499999999993</v>
      </c>
      <c r="M76" s="18">
        <v>880.78</v>
      </c>
      <c r="N76" s="18">
        <v>16.88</v>
      </c>
      <c r="O76" s="18"/>
      <c r="P76" s="18">
        <v>7371.15</v>
      </c>
      <c r="Q76" s="18">
        <v>83.12</v>
      </c>
      <c r="R76" s="18">
        <v>3781.12</v>
      </c>
      <c r="S76" s="18">
        <v>370.02</v>
      </c>
      <c r="T76" s="18">
        <v>9549.61</v>
      </c>
      <c r="U76" s="18">
        <v>118.03</v>
      </c>
      <c r="V76" s="18">
        <v>164.59</v>
      </c>
      <c r="W76" s="18">
        <v>1776.03</v>
      </c>
      <c r="X76" s="18">
        <v>2757.88</v>
      </c>
      <c r="Y76" s="18">
        <v>100.47</v>
      </c>
      <c r="Z76" s="18">
        <v>14842.97</v>
      </c>
      <c r="AA76" s="18">
        <v>1699.74</v>
      </c>
      <c r="AB76" s="18">
        <v>1312.85</v>
      </c>
      <c r="AC76" s="18">
        <v>428.66</v>
      </c>
      <c r="AD76" s="18">
        <v>3269.85</v>
      </c>
      <c r="AE76" s="18">
        <v>5888.76</v>
      </c>
      <c r="AF76" s="7">
        <v>108032.53</v>
      </c>
    </row>
    <row r="77" spans="1:32" x14ac:dyDescent="0.25">
      <c r="A77" s="25" t="s">
        <v>307</v>
      </c>
      <c r="B77" s="18">
        <v>0</v>
      </c>
      <c r="C77" s="18">
        <v>7.97</v>
      </c>
      <c r="D77" s="18">
        <v>1522.15</v>
      </c>
      <c r="E77" s="18">
        <v>1167.31</v>
      </c>
      <c r="F77" s="18">
        <v>32.71</v>
      </c>
      <c r="G77" s="18">
        <v>13072.51</v>
      </c>
      <c r="H77" s="18">
        <v>3303.07</v>
      </c>
      <c r="I77" s="18">
        <v>878.36</v>
      </c>
      <c r="J77" s="18"/>
      <c r="K77" s="18">
        <v>4396.9799999999996</v>
      </c>
      <c r="L77" s="18">
        <v>13805.3</v>
      </c>
      <c r="M77" s="18">
        <v>810.45</v>
      </c>
      <c r="N77" s="18">
        <v>9.73</v>
      </c>
      <c r="O77" s="18"/>
      <c r="P77" s="18">
        <v>6912.76</v>
      </c>
      <c r="Q77" s="18">
        <v>33.94</v>
      </c>
      <c r="R77" s="18">
        <v>1209.8800000000001</v>
      </c>
      <c r="S77" s="18">
        <v>109.14</v>
      </c>
      <c r="T77" s="18">
        <v>2347.56</v>
      </c>
      <c r="U77" s="18">
        <v>409.9</v>
      </c>
      <c r="V77" s="18">
        <v>13.1</v>
      </c>
      <c r="W77" s="18">
        <v>2920.3</v>
      </c>
      <c r="X77" s="18">
        <v>4930.79</v>
      </c>
      <c r="Y77" s="18">
        <v>415.9</v>
      </c>
      <c r="Z77" s="18">
        <v>16457.439999999999</v>
      </c>
      <c r="AA77" s="18">
        <v>23828.68</v>
      </c>
      <c r="AB77" s="18">
        <v>3047.11</v>
      </c>
      <c r="AC77" s="18">
        <v>49.75</v>
      </c>
      <c r="AD77" s="18">
        <v>5186.6499999999996</v>
      </c>
      <c r="AE77" s="18">
        <v>7441.99</v>
      </c>
      <c r="AF77" s="7">
        <v>114321.43</v>
      </c>
    </row>
    <row r="78" spans="1:32" x14ac:dyDescent="0.25">
      <c r="A78" s="28" t="s">
        <v>247</v>
      </c>
    </row>
  </sheetData>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D78"/>
  <sheetViews>
    <sheetView workbookViewId="0">
      <pane xSplit="1" ySplit="6" topLeftCell="B55" activePane="bottomRight" state="frozen"/>
      <selection pane="topRight" activeCell="B1" sqref="B1"/>
      <selection pane="bottomLeft" activeCell="A7" sqref="A7"/>
      <selection pane="bottomRight" activeCell="D7" sqref="D7:D77"/>
    </sheetView>
  </sheetViews>
  <sheetFormatPr defaultColWidth="8.85546875" defaultRowHeight="15" x14ac:dyDescent="0.25"/>
  <cols>
    <col min="1" max="1" width="8.85546875" style="29"/>
    <col min="2" max="3" width="11.28515625" style="20" customWidth="1"/>
    <col min="4" max="4" width="17.85546875" style="20" customWidth="1"/>
    <col min="5" max="16384" width="8.85546875" style="20"/>
  </cols>
  <sheetData>
    <row r="1" spans="1:4" x14ac:dyDescent="0.25">
      <c r="D1" s="1" t="s">
        <v>6</v>
      </c>
    </row>
    <row r="2" spans="1:4" x14ac:dyDescent="0.25">
      <c r="D2" s="2"/>
    </row>
    <row r="3" spans="1:4" x14ac:dyDescent="0.25">
      <c r="D3" s="1" t="s">
        <v>297</v>
      </c>
    </row>
    <row r="4" spans="1:4" x14ac:dyDescent="0.25">
      <c r="D4" s="3" t="s">
        <v>206</v>
      </c>
    </row>
    <row r="6" spans="1:4" ht="23.25" x14ac:dyDescent="0.25">
      <c r="B6" s="21" t="s">
        <v>249</v>
      </c>
      <c r="C6" s="21" t="s">
        <v>250</v>
      </c>
      <c r="D6" s="21" t="s">
        <v>266</v>
      </c>
    </row>
    <row r="7" spans="1:4" x14ac:dyDescent="0.25">
      <c r="A7" s="25" t="s">
        <v>143</v>
      </c>
      <c r="B7" s="18">
        <v>6029306.1459999997</v>
      </c>
      <c r="C7" s="18">
        <v>9647868.3935561441</v>
      </c>
      <c r="D7" s="18">
        <v>10358375.393556144</v>
      </c>
    </row>
    <row r="8" spans="1:4" x14ac:dyDescent="0.25">
      <c r="A8" s="25" t="s">
        <v>144</v>
      </c>
      <c r="B8" s="18">
        <v>5841391.733</v>
      </c>
      <c r="C8" s="18">
        <v>9249585.6398525108</v>
      </c>
      <c r="D8" s="18">
        <v>10002037.639852511</v>
      </c>
    </row>
    <row r="9" spans="1:4" x14ac:dyDescent="0.25">
      <c r="A9" s="25" t="s">
        <v>145</v>
      </c>
      <c r="B9" s="18">
        <v>5782732.6279999996</v>
      </c>
      <c r="C9" s="18">
        <v>9361064.4683389477</v>
      </c>
      <c r="D9" s="18">
        <v>10154499.968338948</v>
      </c>
    </row>
    <row r="10" spans="1:4" x14ac:dyDescent="0.25">
      <c r="A10" s="25" t="s">
        <v>146</v>
      </c>
      <c r="B10" s="18">
        <v>5554600.8329999996</v>
      </c>
      <c r="C10" s="18">
        <v>8847953.3325872347</v>
      </c>
      <c r="D10" s="18">
        <v>9693818.232587235</v>
      </c>
    </row>
    <row r="11" spans="1:4" x14ac:dyDescent="0.25">
      <c r="A11" s="25" t="s">
        <v>147</v>
      </c>
      <c r="B11" s="18">
        <v>5033419.023</v>
      </c>
      <c r="C11" s="18">
        <v>8034782.6532371193</v>
      </c>
      <c r="D11" s="18">
        <v>8786452.6532371193</v>
      </c>
    </row>
    <row r="12" spans="1:4" x14ac:dyDescent="0.25">
      <c r="A12" s="25" t="s">
        <v>148</v>
      </c>
      <c r="B12" s="18">
        <v>4999109.95</v>
      </c>
      <c r="C12" s="18">
        <v>8040088.9907861669</v>
      </c>
      <c r="D12" s="18">
        <v>8785498.8907861672</v>
      </c>
    </row>
    <row r="13" spans="1:4" x14ac:dyDescent="0.25">
      <c r="A13" s="25" t="s">
        <v>149</v>
      </c>
      <c r="B13" s="18">
        <v>4063237.3560000001</v>
      </c>
      <c r="C13" s="18">
        <v>6649728.1218833867</v>
      </c>
      <c r="D13" s="18">
        <v>7263261.4218833866</v>
      </c>
    </row>
    <row r="14" spans="1:4" x14ac:dyDescent="0.25">
      <c r="A14" s="25" t="s">
        <v>150</v>
      </c>
      <c r="B14" s="18">
        <v>4659121.3779999996</v>
      </c>
      <c r="C14" s="18">
        <v>7499447.679742449</v>
      </c>
      <c r="D14" s="18">
        <v>8091408.4797424488</v>
      </c>
    </row>
    <row r="15" spans="1:4" x14ac:dyDescent="0.25">
      <c r="A15" s="25" t="s">
        <v>151</v>
      </c>
      <c r="B15" s="18">
        <v>4766821.6940000001</v>
      </c>
      <c r="C15" s="18">
        <v>7637765.5742542762</v>
      </c>
      <c r="D15" s="18">
        <v>8262301.6742542759</v>
      </c>
    </row>
    <row r="16" spans="1:4" x14ac:dyDescent="0.25">
      <c r="A16" s="25" t="s">
        <v>152</v>
      </c>
      <c r="B16" s="18">
        <v>4131753.1540000001</v>
      </c>
      <c r="C16" s="18">
        <v>6525030.9307998968</v>
      </c>
      <c r="D16" s="18">
        <v>7093770.3307998972</v>
      </c>
    </row>
    <row r="17" spans="1:4" x14ac:dyDescent="0.25">
      <c r="A17" s="25" t="s">
        <v>153</v>
      </c>
      <c r="B17" s="18">
        <v>2995695.9539999999</v>
      </c>
      <c r="C17" s="18">
        <v>4955289.8250281326</v>
      </c>
      <c r="D17" s="18">
        <v>5411182.3250281326</v>
      </c>
    </row>
    <row r="18" spans="1:4" x14ac:dyDescent="0.25">
      <c r="A18" s="25" t="s">
        <v>154</v>
      </c>
      <c r="B18" s="18">
        <v>3131168.2540000002</v>
      </c>
      <c r="C18" s="18">
        <v>5140366.8748700479</v>
      </c>
      <c r="D18" s="18">
        <v>5661926.5748700481</v>
      </c>
    </row>
    <row r="19" spans="1:4" x14ac:dyDescent="0.25">
      <c r="A19" s="25" t="s">
        <v>155</v>
      </c>
      <c r="B19" s="18">
        <v>2807899.2510000002</v>
      </c>
      <c r="C19" s="18">
        <v>4577695.9909743816</v>
      </c>
      <c r="D19" s="18">
        <v>5033540.7909743814</v>
      </c>
    </row>
    <row r="20" spans="1:4" x14ac:dyDescent="0.25">
      <c r="A20" s="25" t="s">
        <v>156</v>
      </c>
      <c r="B20" s="18">
        <v>3302966.0589999999</v>
      </c>
      <c r="C20" s="18">
        <v>5360534.3360479726</v>
      </c>
      <c r="D20" s="18">
        <v>5867242.7360479729</v>
      </c>
    </row>
    <row r="21" spans="1:4" x14ac:dyDescent="0.25">
      <c r="A21" s="25" t="s">
        <v>157</v>
      </c>
      <c r="B21" s="18">
        <v>3322167.9989999998</v>
      </c>
      <c r="C21" s="18">
        <v>5488743.20257915</v>
      </c>
      <c r="D21" s="18">
        <v>6026929.3025791496</v>
      </c>
    </row>
    <row r="22" spans="1:4" x14ac:dyDescent="0.25">
      <c r="A22" s="25" t="s">
        <v>158</v>
      </c>
      <c r="B22" s="18">
        <v>3693932.3119999999</v>
      </c>
      <c r="C22" s="18">
        <v>5998856.2344222395</v>
      </c>
      <c r="D22" s="18">
        <v>6575318.2344222395</v>
      </c>
    </row>
    <row r="23" spans="1:4" x14ac:dyDescent="0.25">
      <c r="A23" s="25" t="s">
        <v>159</v>
      </c>
      <c r="B23" s="18">
        <v>3820917.3849999998</v>
      </c>
      <c r="C23" s="18">
        <v>6274190.7809402999</v>
      </c>
      <c r="D23" s="18">
        <v>6864496.1809403002</v>
      </c>
    </row>
    <row r="24" spans="1:4" x14ac:dyDescent="0.25">
      <c r="A24" s="25" t="s">
        <v>160</v>
      </c>
      <c r="B24" s="18">
        <v>3844121.4619999998</v>
      </c>
      <c r="C24" s="18">
        <v>6315577.4447228126</v>
      </c>
      <c r="D24" s="18">
        <v>6922973.6447228128</v>
      </c>
    </row>
    <row r="25" spans="1:4" x14ac:dyDescent="0.25">
      <c r="A25" s="25" t="s">
        <v>161</v>
      </c>
      <c r="B25" s="18">
        <v>3763713.1230000001</v>
      </c>
      <c r="C25" s="18">
        <v>6239654.8065188369</v>
      </c>
      <c r="D25" s="18">
        <v>6824775.9065188365</v>
      </c>
    </row>
    <row r="26" spans="1:4" x14ac:dyDescent="0.25">
      <c r="A26" s="25" t="s">
        <v>162</v>
      </c>
      <c r="B26" s="18">
        <v>4092327.8760000002</v>
      </c>
      <c r="C26" s="18">
        <v>6667640.7206538282</v>
      </c>
      <c r="D26" s="18">
        <v>7277569.8206538279</v>
      </c>
    </row>
    <row r="27" spans="1:4" x14ac:dyDescent="0.25">
      <c r="A27" s="25" t="s">
        <v>163</v>
      </c>
      <c r="B27" s="18">
        <v>4305194.5350000001</v>
      </c>
      <c r="C27" s="18">
        <v>7019190.8416713998</v>
      </c>
      <c r="D27" s="18">
        <v>7652141.8416713998</v>
      </c>
    </row>
    <row r="28" spans="1:4" x14ac:dyDescent="0.25">
      <c r="A28" s="25" t="s">
        <v>164</v>
      </c>
      <c r="B28" s="18">
        <v>4445821.8159999996</v>
      </c>
      <c r="C28" s="18">
        <v>7303799.2882154966</v>
      </c>
      <c r="D28" s="18">
        <v>7970571.8882154962</v>
      </c>
    </row>
    <row r="29" spans="1:4" x14ac:dyDescent="0.25">
      <c r="A29" s="25" t="s">
        <v>165</v>
      </c>
      <c r="B29" s="18">
        <v>4896178.3650000002</v>
      </c>
      <c r="C29" s="18">
        <v>8054864.2994721197</v>
      </c>
      <c r="D29" s="18">
        <v>8785224.3994721193</v>
      </c>
    </row>
    <row r="30" spans="1:4" x14ac:dyDescent="0.25">
      <c r="A30" s="25" t="s">
        <v>166</v>
      </c>
      <c r="B30" s="18">
        <v>5129193.7410000004</v>
      </c>
      <c r="C30" s="18">
        <v>8414405.1569770519</v>
      </c>
      <c r="D30" s="18">
        <v>9207424.1569770519</v>
      </c>
    </row>
    <row r="31" spans="1:4" x14ac:dyDescent="0.25">
      <c r="A31" s="25" t="s">
        <v>167</v>
      </c>
      <c r="B31" s="18">
        <v>5717465.9840000002</v>
      </c>
      <c r="C31" s="18">
        <v>9169839.7994896695</v>
      </c>
      <c r="D31" s="18">
        <v>10009377.09948967</v>
      </c>
    </row>
    <row r="32" spans="1:4" x14ac:dyDescent="0.25">
      <c r="A32" s="25" t="s">
        <v>168</v>
      </c>
      <c r="B32" s="18">
        <v>5460000.415</v>
      </c>
      <c r="C32" s="18">
        <v>8780783.3042954542</v>
      </c>
      <c r="D32" s="18">
        <v>9595779.0042954534</v>
      </c>
    </row>
    <row r="33" spans="1:4" x14ac:dyDescent="0.25">
      <c r="A33" s="25" t="s">
        <v>169</v>
      </c>
      <c r="B33" s="18">
        <v>5781684.6579999998</v>
      </c>
      <c r="C33" s="18">
        <v>9247697.2475808002</v>
      </c>
      <c r="D33" s="18">
        <v>10124361.047580801</v>
      </c>
    </row>
    <row r="34" spans="1:4" x14ac:dyDescent="0.25">
      <c r="A34" s="25" t="s">
        <v>170</v>
      </c>
      <c r="B34" s="18">
        <v>6243142.9069999997</v>
      </c>
      <c r="C34" s="18">
        <v>9991497.4613674246</v>
      </c>
      <c r="D34" s="18">
        <v>10910839.461367425</v>
      </c>
    </row>
    <row r="35" spans="1:4" x14ac:dyDescent="0.25">
      <c r="A35" s="25" t="s">
        <v>171</v>
      </c>
      <c r="B35" s="18">
        <v>6558067.7060000002</v>
      </c>
      <c r="C35" s="18">
        <v>10365021.499139898</v>
      </c>
      <c r="D35" s="18">
        <v>11310465.699139897</v>
      </c>
    </row>
    <row r="36" spans="1:4" x14ac:dyDescent="0.25">
      <c r="A36" s="25" t="s">
        <v>172</v>
      </c>
      <c r="B36" s="18">
        <v>7007543.4390000002</v>
      </c>
      <c r="C36" s="18">
        <v>11075327.281221818</v>
      </c>
      <c r="D36" s="18">
        <v>12030548.881221818</v>
      </c>
    </row>
    <row r="37" spans="1:4" x14ac:dyDescent="0.25">
      <c r="A37" s="25" t="s">
        <v>173</v>
      </c>
      <c r="B37" s="18">
        <v>6724154.3969999999</v>
      </c>
      <c r="C37" s="18">
        <v>10601801.677342443</v>
      </c>
      <c r="D37" s="18">
        <v>11509771.177342443</v>
      </c>
    </row>
    <row r="38" spans="1:4" x14ac:dyDescent="0.25">
      <c r="A38" s="25" t="s">
        <v>174</v>
      </c>
      <c r="B38" s="18">
        <v>6621034.4450000003</v>
      </c>
      <c r="C38" s="18">
        <v>10152629.547256906</v>
      </c>
      <c r="D38" s="18">
        <v>11022006.847256906</v>
      </c>
    </row>
    <row r="39" spans="1:4" x14ac:dyDescent="0.25">
      <c r="A39" s="25" t="s">
        <v>175</v>
      </c>
      <c r="B39" s="18">
        <v>5604104.6430000002</v>
      </c>
      <c r="C39" s="18">
        <v>8553309.2593981847</v>
      </c>
      <c r="D39" s="18">
        <v>9346882.0593981855</v>
      </c>
    </row>
    <row r="40" spans="1:4" x14ac:dyDescent="0.25">
      <c r="A40" s="25" t="s">
        <v>176</v>
      </c>
      <c r="B40" s="18">
        <v>5116210.1730000004</v>
      </c>
      <c r="C40" s="18">
        <v>7953501.350909872</v>
      </c>
      <c r="D40" s="18">
        <v>8702792.5509098712</v>
      </c>
    </row>
    <row r="41" spans="1:4" x14ac:dyDescent="0.25">
      <c r="A41" s="25" t="s">
        <v>177</v>
      </c>
      <c r="B41" s="18">
        <v>4464799.0120000001</v>
      </c>
      <c r="C41" s="18">
        <v>6948258.5574496081</v>
      </c>
      <c r="D41" s="18">
        <v>7697549.7574496083</v>
      </c>
    </row>
    <row r="42" spans="1:4" x14ac:dyDescent="0.25">
      <c r="A42" s="25" t="s">
        <v>178</v>
      </c>
      <c r="B42" s="18">
        <v>3527863.8590000002</v>
      </c>
      <c r="C42" s="18">
        <v>5324130.2839576071</v>
      </c>
      <c r="D42" s="18">
        <v>5940364.3839576067</v>
      </c>
    </row>
    <row r="43" spans="1:4" x14ac:dyDescent="0.25">
      <c r="A43" s="25" t="s">
        <v>179</v>
      </c>
      <c r="B43" s="18">
        <v>3042376.05</v>
      </c>
      <c r="C43" s="18">
        <v>4700592.0699295718</v>
      </c>
      <c r="D43" s="18">
        <v>5244933.9499295717</v>
      </c>
    </row>
    <row r="44" spans="1:4" x14ac:dyDescent="0.25">
      <c r="A44" s="25" t="s">
        <v>180</v>
      </c>
      <c r="B44" s="18">
        <v>3578752.753</v>
      </c>
      <c r="C44" s="18">
        <v>5644422.0923174703</v>
      </c>
      <c r="D44" s="18">
        <v>6245629.3223174699</v>
      </c>
    </row>
    <row r="45" spans="1:4" x14ac:dyDescent="0.25">
      <c r="A45" s="25" t="s">
        <v>181</v>
      </c>
      <c r="B45" s="18">
        <v>4236116.4079999998</v>
      </c>
      <c r="C45" s="18">
        <v>6632696.8211508123</v>
      </c>
      <c r="D45" s="18">
        <v>7343537.3211508123</v>
      </c>
    </row>
    <row r="46" spans="1:4" x14ac:dyDescent="0.25">
      <c r="A46" s="25" t="s">
        <v>182</v>
      </c>
      <c r="B46" s="18">
        <v>4435146.9950000001</v>
      </c>
      <c r="C46" s="18">
        <v>7075468.2342848033</v>
      </c>
      <c r="D46" s="18">
        <v>7814174.9042848032</v>
      </c>
    </row>
    <row r="47" spans="1:4" x14ac:dyDescent="0.25">
      <c r="A47" s="25" t="s">
        <v>183</v>
      </c>
      <c r="B47" s="18">
        <v>4500114.8370000003</v>
      </c>
      <c r="C47" s="18">
        <v>7334913.5197313875</v>
      </c>
      <c r="D47" s="18">
        <v>8148828.9397313874</v>
      </c>
    </row>
    <row r="48" spans="1:4" x14ac:dyDescent="0.25">
      <c r="A48" s="25" t="s">
        <v>184</v>
      </c>
      <c r="B48" s="18">
        <v>4081054.5079999999</v>
      </c>
      <c r="C48" s="18">
        <v>6815427.4167053849</v>
      </c>
      <c r="D48" s="18">
        <v>7618094.5967053846</v>
      </c>
    </row>
    <row r="49" spans="1:4" x14ac:dyDescent="0.25">
      <c r="A49" s="25" t="s">
        <v>185</v>
      </c>
      <c r="B49" s="18">
        <v>4372599.7910000002</v>
      </c>
      <c r="C49" s="18">
        <v>7347339.4896721337</v>
      </c>
      <c r="D49" s="18">
        <v>8167030.8196721338</v>
      </c>
    </row>
    <row r="50" spans="1:4" x14ac:dyDescent="0.25">
      <c r="A50" s="25" t="s">
        <v>186</v>
      </c>
      <c r="B50" s="18">
        <v>4637139.1150000002</v>
      </c>
      <c r="C50" s="18">
        <v>7835111.0897394326</v>
      </c>
      <c r="D50" s="18">
        <v>8751817.6697394326</v>
      </c>
    </row>
    <row r="51" spans="1:4" x14ac:dyDescent="0.25">
      <c r="A51" s="25" t="s">
        <v>187</v>
      </c>
      <c r="B51" s="18">
        <v>4818572.2980000004</v>
      </c>
      <c r="C51" s="18">
        <v>7974799.989796469</v>
      </c>
      <c r="D51" s="18">
        <v>8849983.6297964696</v>
      </c>
    </row>
    <row r="52" spans="1:4" x14ac:dyDescent="0.25">
      <c r="A52" s="25" t="s">
        <v>188</v>
      </c>
      <c r="B52" s="18">
        <v>4772586.0269999998</v>
      </c>
      <c r="C52" s="18">
        <v>7891822.9342067335</v>
      </c>
      <c r="D52" s="18">
        <v>8810099.2342067342</v>
      </c>
    </row>
    <row r="53" spans="1:4" x14ac:dyDescent="0.25">
      <c r="A53" s="25" t="s">
        <v>189</v>
      </c>
      <c r="B53" s="18">
        <v>3773545.824</v>
      </c>
      <c r="C53" s="18">
        <v>6466669.585068685</v>
      </c>
      <c r="D53" s="18">
        <v>7265795.8650686853</v>
      </c>
    </row>
    <row r="54" spans="1:4" x14ac:dyDescent="0.25">
      <c r="A54" s="25" t="s">
        <v>190</v>
      </c>
      <c r="B54" s="18">
        <v>3939858.4360000002</v>
      </c>
      <c r="C54" s="18">
        <v>6895290.500527272</v>
      </c>
      <c r="D54" s="18">
        <v>7730380.301527272</v>
      </c>
    </row>
    <row r="55" spans="1:4" x14ac:dyDescent="0.25">
      <c r="A55" s="25" t="s">
        <v>191</v>
      </c>
      <c r="B55" s="18">
        <v>4332937.4249999998</v>
      </c>
      <c r="C55" s="18">
        <v>7453657.8167691659</v>
      </c>
      <c r="D55" s="18">
        <v>8342778.061769166</v>
      </c>
    </row>
    <row r="56" spans="1:4" x14ac:dyDescent="0.25">
      <c r="A56" s="25" t="s">
        <v>192</v>
      </c>
      <c r="B56" s="18">
        <v>4007545.4109999998</v>
      </c>
      <c r="C56" s="18">
        <v>7116438.5685765538</v>
      </c>
      <c r="D56" s="18">
        <v>7966680.9665765539</v>
      </c>
    </row>
    <row r="57" spans="1:4" x14ac:dyDescent="0.25">
      <c r="A57" s="25" t="s">
        <v>193</v>
      </c>
      <c r="B57" s="18">
        <v>4316213.2570000002</v>
      </c>
      <c r="C57" s="18">
        <v>7555779.6101572253</v>
      </c>
      <c r="D57" s="18">
        <v>8447103.540157225</v>
      </c>
    </row>
    <row r="58" spans="1:4" x14ac:dyDescent="0.25">
      <c r="A58" s="25" t="s">
        <v>194</v>
      </c>
      <c r="B58" s="18">
        <v>4631375.7340000002</v>
      </c>
      <c r="C58" s="18">
        <v>7738985.5363337956</v>
      </c>
      <c r="D58" s="18">
        <v>8672117.7733337954</v>
      </c>
    </row>
    <row r="59" spans="1:4" x14ac:dyDescent="0.25">
      <c r="A59" s="25" t="s">
        <v>195</v>
      </c>
      <c r="B59" s="18">
        <v>4793372.4709999999</v>
      </c>
      <c r="C59" s="18">
        <v>8112451.7039787313</v>
      </c>
      <c r="D59" s="18">
        <v>9164374.6729787309</v>
      </c>
    </row>
    <row r="60" spans="1:4" x14ac:dyDescent="0.25">
      <c r="A60" s="25" t="s">
        <v>196</v>
      </c>
      <c r="B60" s="18">
        <v>4817649.2529999996</v>
      </c>
      <c r="C60" s="18">
        <v>7960106.1429321412</v>
      </c>
      <c r="D60" s="18">
        <v>8984884.6069321409</v>
      </c>
    </row>
    <row r="61" spans="1:4" x14ac:dyDescent="0.25">
      <c r="A61" s="25" t="s">
        <v>197</v>
      </c>
      <c r="B61" s="18">
        <v>5267847.0429999996</v>
      </c>
      <c r="C61" s="18">
        <v>8666996.6992377862</v>
      </c>
      <c r="D61" s="18">
        <v>9755050.6352377869</v>
      </c>
    </row>
    <row r="62" spans="1:4" x14ac:dyDescent="0.25">
      <c r="A62" s="25" t="s">
        <v>198</v>
      </c>
      <c r="B62" s="18">
        <v>5704344.0769999996</v>
      </c>
      <c r="C62" s="18">
        <v>9292666.7301465087</v>
      </c>
      <c r="D62" s="18">
        <v>10410182.987146508</v>
      </c>
    </row>
    <row r="63" spans="1:4" x14ac:dyDescent="0.25">
      <c r="A63" s="25" t="s">
        <v>199</v>
      </c>
      <c r="B63" s="18">
        <v>5948157.1160000004</v>
      </c>
      <c r="C63" s="18">
        <v>9533479.3978303224</v>
      </c>
      <c r="D63" s="18">
        <v>10700225.592830323</v>
      </c>
    </row>
    <row r="64" spans="1:4" x14ac:dyDescent="0.25">
      <c r="A64" s="25" t="s">
        <v>200</v>
      </c>
      <c r="B64" s="18">
        <v>6092199.1799999997</v>
      </c>
      <c r="C64" s="18">
        <v>9745884.8328807522</v>
      </c>
      <c r="D64" s="18">
        <v>10917630.570880752</v>
      </c>
    </row>
    <row r="65" spans="1:4" x14ac:dyDescent="0.25">
      <c r="A65" s="25" t="s">
        <v>201</v>
      </c>
      <c r="B65" s="18">
        <v>6013523.8219999997</v>
      </c>
      <c r="C65" s="18">
        <v>9755991.9669174254</v>
      </c>
      <c r="D65" s="18">
        <v>10965099.770917425</v>
      </c>
    </row>
    <row r="66" spans="1:4" x14ac:dyDescent="0.25">
      <c r="A66" s="25" t="s">
        <v>202</v>
      </c>
      <c r="B66" s="18">
        <v>6026436.1270000003</v>
      </c>
      <c r="C66" s="18">
        <v>9818632.7466484569</v>
      </c>
      <c r="D66" s="18">
        <v>11053789.618648456</v>
      </c>
    </row>
    <row r="67" spans="1:4" x14ac:dyDescent="0.25">
      <c r="A67" s="25" t="s">
        <v>203</v>
      </c>
      <c r="B67" s="18">
        <v>7193648.1600000001</v>
      </c>
      <c r="C67" s="18">
        <v>11375748.654003887</v>
      </c>
      <c r="D67" s="18">
        <v>12829890.931003887</v>
      </c>
    </row>
    <row r="68" spans="1:4" x14ac:dyDescent="0.25">
      <c r="A68" s="25" t="s">
        <v>204</v>
      </c>
      <c r="B68" s="18">
        <v>6960787.0310000004</v>
      </c>
      <c r="C68" s="18">
        <v>11117272.218997546</v>
      </c>
      <c r="D68" s="18">
        <v>12514976.974997547</v>
      </c>
    </row>
    <row r="69" spans="1:4" x14ac:dyDescent="0.25">
      <c r="A69" s="25" t="s">
        <v>261</v>
      </c>
      <c r="B69" s="18">
        <v>6362259.3650000002</v>
      </c>
      <c r="C69" s="18">
        <v>10166158.6750776</v>
      </c>
      <c r="D69" s="18">
        <v>11471668.658077601</v>
      </c>
    </row>
    <row r="70" spans="1:4" x14ac:dyDescent="0.25">
      <c r="A70" s="25" t="s">
        <v>276</v>
      </c>
      <c r="B70" s="18">
        <v>6819086.8689999999</v>
      </c>
      <c r="C70" s="18">
        <v>10825095.50618409</v>
      </c>
      <c r="D70" s="18">
        <v>12214303.409184091</v>
      </c>
    </row>
    <row r="71" spans="1:4" x14ac:dyDescent="0.25">
      <c r="A71" s="25" t="s">
        <v>291</v>
      </c>
      <c r="B71" s="18">
        <v>6483318.2869999995</v>
      </c>
      <c r="C71" s="18">
        <v>10178797.573494526</v>
      </c>
      <c r="D71" s="18">
        <v>11430230.233494526</v>
      </c>
    </row>
    <row r="72" spans="1:4" x14ac:dyDescent="0.25">
      <c r="A72" s="25" t="s">
        <v>293</v>
      </c>
      <c r="B72" s="18">
        <v>6267838.3399999999</v>
      </c>
      <c r="C72" s="18">
        <v>9893975.5725749172</v>
      </c>
      <c r="D72" s="18">
        <v>11172160.922574917</v>
      </c>
    </row>
    <row r="73" spans="1:4" x14ac:dyDescent="0.25">
      <c r="A73" s="25" t="s">
        <v>295</v>
      </c>
      <c r="B73" s="18">
        <v>6651627.7149999999</v>
      </c>
      <c r="C73" s="18">
        <v>10352510.201851271</v>
      </c>
      <c r="D73" s="18">
        <v>11660056.99185127</v>
      </c>
    </row>
    <row r="74" spans="1:4" x14ac:dyDescent="0.25">
      <c r="A74" s="25" t="s">
        <v>298</v>
      </c>
      <c r="B74" s="18">
        <v>7095206.1270000003</v>
      </c>
      <c r="C74" s="18">
        <v>10854694.421046995</v>
      </c>
      <c r="D74" s="18">
        <v>12185902.107046995</v>
      </c>
    </row>
    <row r="75" spans="1:4" x14ac:dyDescent="0.25">
      <c r="A75" s="25" t="s">
        <v>301</v>
      </c>
      <c r="B75" s="18">
        <v>7584586.7860000003</v>
      </c>
      <c r="C75" s="18">
        <v>11548227.821409684</v>
      </c>
      <c r="D75" s="18">
        <v>12970654.062409684</v>
      </c>
    </row>
    <row r="76" spans="1:4" x14ac:dyDescent="0.25">
      <c r="A76" s="25" t="s">
        <v>303</v>
      </c>
      <c r="B76" s="18">
        <v>7701016.4519999996</v>
      </c>
      <c r="C76" s="18">
        <v>11654941.858127115</v>
      </c>
      <c r="D76" s="18">
        <v>13099162.323127115</v>
      </c>
    </row>
    <row r="77" spans="1:4" x14ac:dyDescent="0.25">
      <c r="A77" s="25" t="s">
        <v>307</v>
      </c>
      <c r="B77" s="18">
        <v>7644228.301</v>
      </c>
      <c r="C77" s="18">
        <v>11548564.938522873</v>
      </c>
      <c r="D77" s="18">
        <v>12969873.001522873</v>
      </c>
    </row>
    <row r="78" spans="1:4" x14ac:dyDescent="0.25">
      <c r="A78" s="27" t="s">
        <v>251</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Index</vt:lpstr>
      <vt:lpstr>1</vt:lpstr>
      <vt:lpstr>2</vt:lpstr>
      <vt:lpstr>3</vt:lpstr>
      <vt:lpstr>4</vt:lpstr>
      <vt:lpstr>5</vt:lpstr>
      <vt:lpstr>6</vt:lpstr>
      <vt:lpstr>7</vt:lpstr>
      <vt:lpstr>8</vt:lpstr>
      <vt:lpstr>9</vt:lpstr>
      <vt:lpstr>10</vt:lpstr>
      <vt:lpstr>11</vt:lpstr>
    </vt:vector>
  </TitlesOfParts>
  <Company>SIFMA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Freshfields</dc:creator>
  <cp:lastModifiedBy>Parkes, Claire</cp:lastModifiedBy>
  <cp:lastPrinted>2015-07-13T12:38:45Z</cp:lastPrinted>
  <dcterms:created xsi:type="dcterms:W3CDTF">2015-07-07T14:43:25Z</dcterms:created>
  <dcterms:modified xsi:type="dcterms:W3CDTF">2017-10-25T12:56:18Z</dcterms:modified>
</cp:coreProperties>
</file>